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00"/>
  </bookViews>
  <sheets>
    <sheet name="災害廃棄物の発生量推計シート（当初-H26県指針）" sheetId="4" r:id="rId1"/>
    <sheet name="仮置場必要面積（当初）" sheetId="6" r:id="rId2"/>
    <sheet name="災害廃棄物の発生量推計シート（見直し-実績）" sheetId="5" r:id="rId3"/>
    <sheet name="処理フロー（実績）" sheetId="7" r:id="rId4"/>
  </sheets>
  <definedNames>
    <definedName name="_xlnm.Print_Area" localSheetId="2">'災害廃棄物の発生量推計シート（見直し-実績）'!$A$1:$S$43</definedName>
    <definedName name="_xlnm.Print_Area" localSheetId="3">'処理フロー（実績）'!$B$2:$AN$45</definedName>
  </definedNames>
  <calcPr calcId="145621" calcMode="manual"/>
</workbook>
</file>

<file path=xl/calcChain.xml><?xml version="1.0" encoding="utf-8"?>
<calcChain xmlns="http://schemas.openxmlformats.org/spreadsheetml/2006/main">
  <c r="D42" i="4" l="1"/>
  <c r="R24" i="6"/>
  <c r="G24" i="6"/>
  <c r="D42" i="5" l="1"/>
  <c r="Q41" i="5"/>
  <c r="O41" i="5"/>
  <c r="M41" i="5"/>
  <c r="K41" i="5"/>
  <c r="I41" i="5"/>
  <c r="Q40" i="5"/>
  <c r="Q42" i="5" s="1"/>
  <c r="N40" i="5"/>
  <c r="M40" i="5"/>
  <c r="M42" i="5" s="1"/>
  <c r="J40" i="5"/>
  <c r="I40" i="5"/>
  <c r="I42" i="5" s="1"/>
  <c r="Q35" i="5"/>
  <c r="P35" i="5"/>
  <c r="P41" i="5" s="1"/>
  <c r="O35" i="5"/>
  <c r="N35" i="5"/>
  <c r="N41" i="5" s="1"/>
  <c r="M35" i="5"/>
  <c r="L35" i="5"/>
  <c r="L41" i="5" s="1"/>
  <c r="K35" i="5"/>
  <c r="J35" i="5"/>
  <c r="J41" i="5" s="1"/>
  <c r="I35" i="5"/>
  <c r="Q34" i="5"/>
  <c r="P34" i="5"/>
  <c r="P40" i="5" s="1"/>
  <c r="P42" i="5" s="1"/>
  <c r="O34" i="5"/>
  <c r="O40" i="5" s="1"/>
  <c r="O42" i="5" s="1"/>
  <c r="N34" i="5"/>
  <c r="M34" i="5"/>
  <c r="L34" i="5"/>
  <c r="L40" i="5" s="1"/>
  <c r="L42" i="5" s="1"/>
  <c r="K34" i="5"/>
  <c r="K40" i="5" s="1"/>
  <c r="K42" i="5" s="1"/>
  <c r="J34" i="5"/>
  <c r="I34" i="5"/>
  <c r="D24" i="5"/>
  <c r="M23" i="5"/>
  <c r="L23" i="5"/>
  <c r="J23" i="5"/>
  <c r="I23" i="5"/>
  <c r="N23" i="5" s="1"/>
  <c r="K22" i="5"/>
  <c r="J22" i="5"/>
  <c r="L21" i="5"/>
  <c r="M15" i="5"/>
  <c r="L15" i="5"/>
  <c r="K15" i="5"/>
  <c r="K23" i="5" s="1"/>
  <c r="J15" i="5"/>
  <c r="I15" i="5"/>
  <c r="M14" i="5"/>
  <c r="M22" i="5" s="1"/>
  <c r="L14" i="5"/>
  <c r="L22" i="5" s="1"/>
  <c r="K14" i="5"/>
  <c r="J14" i="5"/>
  <c r="I14" i="5"/>
  <c r="I22" i="5" s="1"/>
  <c r="N22" i="5" s="1"/>
  <c r="M13" i="5"/>
  <c r="M21" i="5" s="1"/>
  <c r="L13" i="5"/>
  <c r="K13" i="5"/>
  <c r="K21" i="5" s="1"/>
  <c r="J13" i="5"/>
  <c r="J21" i="5" s="1"/>
  <c r="I13" i="5"/>
  <c r="I21" i="5" s="1"/>
  <c r="M12" i="5"/>
  <c r="M20" i="5" s="1"/>
  <c r="L12" i="5"/>
  <c r="L20" i="5" s="1"/>
  <c r="L24" i="5" s="1"/>
  <c r="K12" i="5"/>
  <c r="K20" i="5" s="1"/>
  <c r="K24" i="5" s="1"/>
  <c r="J12" i="5"/>
  <c r="J20" i="5" s="1"/>
  <c r="I12" i="5"/>
  <c r="I20" i="5" s="1"/>
  <c r="D24" i="4"/>
  <c r="I35" i="4"/>
  <c r="I41" i="4" s="1"/>
  <c r="I34" i="4"/>
  <c r="I40" i="4" s="1"/>
  <c r="I42" i="4" s="1"/>
  <c r="Q35" i="4"/>
  <c r="Q41" i="4" s="1"/>
  <c r="P35" i="4"/>
  <c r="P41" i="4" s="1"/>
  <c r="O35" i="4"/>
  <c r="O41" i="4" s="1"/>
  <c r="N35" i="4"/>
  <c r="N41" i="4" s="1"/>
  <c r="M35" i="4"/>
  <c r="M41" i="4" s="1"/>
  <c r="L35" i="4"/>
  <c r="L41" i="4" s="1"/>
  <c r="K35" i="4"/>
  <c r="K41" i="4" s="1"/>
  <c r="J35" i="4"/>
  <c r="J41" i="4" s="1"/>
  <c r="Q34" i="4"/>
  <c r="Q40" i="4" s="1"/>
  <c r="Q42" i="4" s="1"/>
  <c r="P34" i="4"/>
  <c r="P40" i="4" s="1"/>
  <c r="O34" i="4"/>
  <c r="O40" i="4" s="1"/>
  <c r="N34" i="4"/>
  <c r="N40" i="4" s="1"/>
  <c r="M34" i="4"/>
  <c r="M40" i="4" s="1"/>
  <c r="M42" i="4" s="1"/>
  <c r="L34" i="4"/>
  <c r="L40" i="4" s="1"/>
  <c r="L42" i="4" s="1"/>
  <c r="K34" i="4"/>
  <c r="K40" i="4" s="1"/>
  <c r="K42" i="4" s="1"/>
  <c r="J34" i="4"/>
  <c r="J40" i="4" s="1"/>
  <c r="M13" i="4"/>
  <c r="M21" i="4" s="1"/>
  <c r="L13" i="4"/>
  <c r="L21" i="4" s="1"/>
  <c r="K13" i="4"/>
  <c r="K21" i="4" s="1"/>
  <c r="J13" i="4"/>
  <c r="J21" i="4" s="1"/>
  <c r="I13" i="4"/>
  <c r="I21" i="4" s="1"/>
  <c r="M15" i="4"/>
  <c r="M23" i="4" s="1"/>
  <c r="L15" i="4"/>
  <c r="L23" i="4" s="1"/>
  <c r="K15" i="4"/>
  <c r="K23" i="4" s="1"/>
  <c r="J15" i="4"/>
  <c r="J23" i="4" s="1"/>
  <c r="I15" i="4"/>
  <c r="I23" i="4" s="1"/>
  <c r="M14" i="4"/>
  <c r="M22" i="4" s="1"/>
  <c r="L14" i="4"/>
  <c r="L22" i="4" s="1"/>
  <c r="K14" i="4"/>
  <c r="K22" i="4" s="1"/>
  <c r="J14" i="4"/>
  <c r="J22" i="4" s="1"/>
  <c r="I14" i="4"/>
  <c r="I22" i="4" s="1"/>
  <c r="M12" i="4"/>
  <c r="M20" i="4" s="1"/>
  <c r="L12" i="4"/>
  <c r="L20" i="4" s="1"/>
  <c r="K12" i="4"/>
  <c r="K20" i="4" s="1"/>
  <c r="J12" i="4"/>
  <c r="J20" i="4" s="1"/>
  <c r="I12" i="4"/>
  <c r="I20" i="4" s="1"/>
  <c r="E23" i="6" l="1"/>
  <c r="J42" i="4"/>
  <c r="J42" i="5"/>
  <c r="R41" i="5"/>
  <c r="N20" i="5"/>
  <c r="I24" i="5"/>
  <c r="M24" i="5"/>
  <c r="J24" i="5"/>
  <c r="N21" i="5"/>
  <c r="N42" i="5"/>
  <c r="R40" i="5"/>
  <c r="N22" i="4"/>
  <c r="N23" i="4"/>
  <c r="N21" i="4"/>
  <c r="K24" i="4"/>
  <c r="J24" i="4"/>
  <c r="L24" i="4"/>
  <c r="I24" i="4"/>
  <c r="M24" i="4"/>
  <c r="N20" i="4"/>
  <c r="N42" i="4"/>
  <c r="O42" i="4"/>
  <c r="R41" i="4"/>
  <c r="P42" i="4"/>
  <c r="R40" i="4"/>
  <c r="P23" i="6" l="1"/>
  <c r="E22" i="6"/>
  <c r="E9" i="6"/>
  <c r="E10" i="6" s="1"/>
  <c r="E8" i="6" s="1"/>
  <c r="F9" i="6"/>
  <c r="F10" i="6" s="1"/>
  <c r="N24" i="5"/>
  <c r="R42" i="5"/>
  <c r="N24" i="4"/>
  <c r="R42" i="4"/>
  <c r="F23" i="6" s="1"/>
  <c r="G23" i="6" s="1"/>
  <c r="P22" i="6" l="1"/>
  <c r="F22" i="6"/>
  <c r="F26" i="6" s="1"/>
  <c r="Q23" i="6"/>
  <c r="Q22" i="6" s="1"/>
  <c r="Q26" i="6" s="1"/>
  <c r="E26" i="6"/>
  <c r="P9" i="6"/>
  <c r="P10" i="6" s="1"/>
  <c r="G9" i="6"/>
  <c r="F8" i="6"/>
  <c r="F12" i="6" s="1"/>
  <c r="Q9" i="6"/>
  <c r="Q10" i="6" s="1"/>
  <c r="G26" i="6" l="1"/>
  <c r="G28" i="6" s="1"/>
  <c r="G30" i="6" s="1"/>
  <c r="P26" i="6"/>
  <c r="R26" i="6" s="1"/>
  <c r="R28" i="6" s="1"/>
  <c r="R30" i="6" s="1"/>
  <c r="R22" i="6"/>
  <c r="G22" i="6"/>
  <c r="R23" i="6"/>
  <c r="G10" i="6"/>
  <c r="Q8" i="6"/>
  <c r="Q12" i="6" s="1"/>
  <c r="R9" i="6"/>
  <c r="R10" i="6" l="1"/>
  <c r="P8" i="6"/>
  <c r="E12" i="6"/>
  <c r="G12" i="6" s="1"/>
  <c r="G14" i="6" s="1"/>
  <c r="G16" i="6" s="1"/>
  <c r="G8" i="6"/>
  <c r="P12" i="6" l="1"/>
  <c r="R12" i="6" s="1"/>
  <c r="R14" i="6" s="1"/>
  <c r="R16" i="6" s="1"/>
  <c r="R8" i="6"/>
</calcChain>
</file>

<file path=xl/sharedStrings.xml><?xml version="1.0" encoding="utf-8"?>
<sst xmlns="http://schemas.openxmlformats.org/spreadsheetml/2006/main" count="581" uniqueCount="115">
  <si>
    <t>木くず</t>
    <rPh sb="0" eb="1">
      <t>キ</t>
    </rPh>
    <phoneticPr fontId="1"/>
  </si>
  <si>
    <t>●地震</t>
    <rPh sb="1" eb="3">
      <t>ジシン</t>
    </rPh>
    <phoneticPr fontId="1"/>
  </si>
  <si>
    <t>●水害（風害）</t>
    <rPh sb="1" eb="3">
      <t>スイガイ</t>
    </rPh>
    <rPh sb="4" eb="6">
      <t>フウガイ</t>
    </rPh>
    <phoneticPr fontId="1"/>
  </si>
  <si>
    <t>発生量単位</t>
    <rPh sb="0" eb="2">
      <t>ハッセイ</t>
    </rPh>
    <rPh sb="2" eb="3">
      <t>リョウ</t>
    </rPh>
    <rPh sb="3" eb="5">
      <t>タンイ</t>
    </rPh>
    <phoneticPr fontId="1"/>
  </si>
  <si>
    <t>全壊家屋</t>
    <rPh sb="0" eb="2">
      <t>ゼンカイ</t>
    </rPh>
    <rPh sb="2" eb="4">
      <t>カオク</t>
    </rPh>
    <phoneticPr fontId="1"/>
  </si>
  <si>
    <t>半壊家屋</t>
    <rPh sb="0" eb="2">
      <t>ハンカイ</t>
    </rPh>
    <rPh sb="2" eb="4">
      <t>カオク</t>
    </rPh>
    <phoneticPr fontId="1"/>
  </si>
  <si>
    <t>焼失家屋（木造）</t>
    <rPh sb="0" eb="2">
      <t>ショウシツ</t>
    </rPh>
    <rPh sb="2" eb="4">
      <t>カオク</t>
    </rPh>
    <rPh sb="5" eb="7">
      <t>モクゾウ</t>
    </rPh>
    <phoneticPr fontId="1"/>
  </si>
  <si>
    <t>焼失家屋（非木造）</t>
    <rPh sb="0" eb="2">
      <t>ショウシツ</t>
    </rPh>
    <rPh sb="2" eb="4">
      <t>カオク</t>
    </rPh>
    <rPh sb="5" eb="6">
      <t>ヒ</t>
    </rPh>
    <rPh sb="6" eb="8">
      <t>モクゾウ</t>
    </rPh>
    <phoneticPr fontId="1"/>
  </si>
  <si>
    <t>トン/棟</t>
    <rPh sb="3" eb="4">
      <t>ムネ</t>
    </rPh>
    <phoneticPr fontId="1"/>
  </si>
  <si>
    <t>発生量原単位</t>
    <rPh sb="0" eb="2">
      <t>ハッセイ</t>
    </rPh>
    <rPh sb="2" eb="3">
      <t>リョウ</t>
    </rPh>
    <rPh sb="3" eb="4">
      <t>ゲン</t>
    </rPh>
    <rPh sb="4" eb="6">
      <t>タンイ</t>
    </rPh>
    <phoneticPr fontId="1"/>
  </si>
  <si>
    <t>被害区分</t>
    <rPh sb="0" eb="2">
      <t>ヒガイ</t>
    </rPh>
    <rPh sb="2" eb="4">
      <t>クブン</t>
    </rPh>
    <phoneticPr fontId="1"/>
  </si>
  <si>
    <t>発生する廃棄物の種類</t>
    <rPh sb="0" eb="2">
      <t>ハッセイ</t>
    </rPh>
    <rPh sb="4" eb="7">
      <t>ハイキブツ</t>
    </rPh>
    <rPh sb="8" eb="10">
      <t>シュルイ</t>
    </rPh>
    <phoneticPr fontId="1"/>
  </si>
  <si>
    <t>可燃物</t>
    <rPh sb="0" eb="3">
      <t>カネンブツ</t>
    </rPh>
    <phoneticPr fontId="1"/>
  </si>
  <si>
    <t>液状化、揺れ</t>
    <rPh sb="0" eb="3">
      <t>エキジョウカ</t>
    </rPh>
    <rPh sb="4" eb="5">
      <t>ユ</t>
    </rPh>
    <phoneticPr fontId="1"/>
  </si>
  <si>
    <t>不燃物</t>
    <rPh sb="0" eb="3">
      <t>フネンブツ</t>
    </rPh>
    <phoneticPr fontId="1"/>
  </si>
  <si>
    <t>金属</t>
    <rPh sb="0" eb="2">
      <t>キンゾク</t>
    </rPh>
    <phoneticPr fontId="1"/>
  </si>
  <si>
    <t>柱角材</t>
    <rPh sb="0" eb="1">
      <t>ハシラ</t>
    </rPh>
    <rPh sb="1" eb="3">
      <t>カクザイ</t>
    </rPh>
    <phoneticPr fontId="1"/>
  </si>
  <si>
    <t>ｺﾝｸﾘｰﾄがら</t>
    <phoneticPr fontId="1"/>
  </si>
  <si>
    <t>合計</t>
    <rPh sb="0" eb="2">
      <t>ゴウケイ</t>
    </rPh>
    <phoneticPr fontId="1"/>
  </si>
  <si>
    <t>廃棄物種類毎の発生量原単位</t>
    <rPh sb="0" eb="3">
      <t>ハイキブツ</t>
    </rPh>
    <rPh sb="3" eb="5">
      <t>シュルイ</t>
    </rPh>
    <rPh sb="5" eb="6">
      <t>ゴト</t>
    </rPh>
    <rPh sb="7" eb="9">
      <t>ハッセイ</t>
    </rPh>
    <rPh sb="9" eb="10">
      <t>リョウ</t>
    </rPh>
    <rPh sb="10" eb="11">
      <t>ゲン</t>
    </rPh>
    <rPh sb="11" eb="13">
      <t>タンイ</t>
    </rPh>
    <phoneticPr fontId="1"/>
  </si>
  <si>
    <t>被害棟数</t>
    <rPh sb="0" eb="2">
      <t>ヒガイ</t>
    </rPh>
    <rPh sb="2" eb="3">
      <t>トウ</t>
    </rPh>
    <rPh sb="3" eb="4">
      <t>スウ</t>
    </rPh>
    <phoneticPr fontId="1"/>
  </si>
  <si>
    <t>棟</t>
    <rPh sb="0" eb="1">
      <t>ムネ</t>
    </rPh>
    <phoneticPr fontId="1"/>
  </si>
  <si>
    <t>床上浸水</t>
    <rPh sb="0" eb="2">
      <t>ユカウエ</t>
    </rPh>
    <rPh sb="2" eb="4">
      <t>シンスイ</t>
    </rPh>
    <phoneticPr fontId="1"/>
  </si>
  <si>
    <t>床下浸水</t>
    <rPh sb="0" eb="2">
      <t>ユカシタ</t>
    </rPh>
    <rPh sb="2" eb="4">
      <t>シンスイ</t>
    </rPh>
    <phoneticPr fontId="1"/>
  </si>
  <si>
    <t>危険物・有害物</t>
    <rPh sb="0" eb="3">
      <t>キケンブツ</t>
    </rPh>
    <rPh sb="4" eb="6">
      <t>ユウガイ</t>
    </rPh>
    <rPh sb="6" eb="7">
      <t>ブツ</t>
    </rPh>
    <phoneticPr fontId="1"/>
  </si>
  <si>
    <t>思い出の品・貴重品</t>
    <rPh sb="0" eb="1">
      <t>オモ</t>
    </rPh>
    <rPh sb="2" eb="3">
      <t>デ</t>
    </rPh>
    <rPh sb="4" eb="5">
      <t>シナ</t>
    </rPh>
    <rPh sb="6" eb="9">
      <t>キチョウヒン</t>
    </rPh>
    <phoneticPr fontId="1"/>
  </si>
  <si>
    <t>廃家電類</t>
    <rPh sb="0" eb="1">
      <t>ハイ</t>
    </rPh>
    <rPh sb="1" eb="3">
      <t>カデン</t>
    </rPh>
    <rPh sb="3" eb="4">
      <t>ルイ</t>
    </rPh>
    <phoneticPr fontId="1"/>
  </si>
  <si>
    <t>土砂</t>
    <rPh sb="0" eb="2">
      <t>ドシャ</t>
    </rPh>
    <phoneticPr fontId="1"/>
  </si>
  <si>
    <t>トン/世帯</t>
    <rPh sb="3" eb="5">
      <t>セタイ</t>
    </rPh>
    <phoneticPr fontId="1"/>
  </si>
  <si>
    <t>水害</t>
    <rPh sb="0" eb="2">
      <t>スイガイ</t>
    </rPh>
    <phoneticPr fontId="1"/>
  </si>
  <si>
    <t>被害数</t>
    <rPh sb="0" eb="2">
      <t>ヒガイ</t>
    </rPh>
    <rPh sb="2" eb="3">
      <t>スウ</t>
    </rPh>
    <phoneticPr fontId="1"/>
  </si>
  <si>
    <t>世帯</t>
    <rPh sb="0" eb="2">
      <t>セタイ</t>
    </rPh>
    <phoneticPr fontId="1"/>
  </si>
  <si>
    <t>積上げ高さ　5ｍ</t>
    <rPh sb="0" eb="2">
      <t>ツミア</t>
    </rPh>
    <rPh sb="3" eb="4">
      <t>タカ</t>
    </rPh>
    <phoneticPr fontId="1"/>
  </si>
  <si>
    <t>積上げ高さ　3ｍ</t>
    <rPh sb="0" eb="2">
      <t>ツミア</t>
    </rPh>
    <rPh sb="3" eb="4">
      <t>タカ</t>
    </rPh>
    <phoneticPr fontId="1"/>
  </si>
  <si>
    <t>可燃物等</t>
    <rPh sb="0" eb="3">
      <t>カネンブツ</t>
    </rPh>
    <rPh sb="3" eb="4">
      <t>トウ</t>
    </rPh>
    <phoneticPr fontId="1"/>
  </si>
  <si>
    <t>不燃物等</t>
    <rPh sb="0" eb="3">
      <t>フネンブツ</t>
    </rPh>
    <rPh sb="3" eb="4">
      <t>トウ</t>
    </rPh>
    <phoneticPr fontId="1"/>
  </si>
  <si>
    <t>備考</t>
    <rPh sb="0" eb="2">
      <t>ビコウ</t>
    </rPh>
    <phoneticPr fontId="1"/>
  </si>
  <si>
    <t>保管量</t>
    <rPh sb="0" eb="3">
      <t>ホカンリョウ</t>
    </rPh>
    <phoneticPr fontId="1"/>
  </si>
  <si>
    <t>災害廃棄物発生量</t>
    <rPh sb="0" eb="2">
      <t>サイガイ</t>
    </rPh>
    <rPh sb="2" eb="5">
      <t>ハイキブツ</t>
    </rPh>
    <rPh sb="5" eb="7">
      <t>ハッセイ</t>
    </rPh>
    <rPh sb="7" eb="8">
      <t>リョウ</t>
    </rPh>
    <phoneticPr fontId="1"/>
  </si>
  <si>
    <t>b</t>
    <phoneticPr fontId="1"/>
  </si>
  <si>
    <t>: 災害時の廃棄物発生量</t>
    <rPh sb="2" eb="4">
      <t>サイガイ</t>
    </rPh>
    <rPh sb="4" eb="5">
      <t>ジ</t>
    </rPh>
    <rPh sb="6" eb="9">
      <t>ハイキブツ</t>
    </rPh>
    <rPh sb="9" eb="11">
      <t>ハッセイ</t>
    </rPh>
    <rPh sb="11" eb="12">
      <t>リョウ</t>
    </rPh>
    <phoneticPr fontId="1"/>
  </si>
  <si>
    <t>( t )</t>
    <phoneticPr fontId="1"/>
  </si>
  <si>
    <t>年間処理量</t>
    <rPh sb="0" eb="2">
      <t>ネンカン</t>
    </rPh>
    <rPh sb="2" eb="4">
      <t>ショリ</t>
    </rPh>
    <rPh sb="4" eb="5">
      <t>リョウ</t>
    </rPh>
    <phoneticPr fontId="1"/>
  </si>
  <si>
    <t>: 発生年度内に処理するものとして0に設定</t>
    <rPh sb="2" eb="4">
      <t>ハッセイ</t>
    </rPh>
    <rPh sb="4" eb="6">
      <t>ネンド</t>
    </rPh>
    <rPh sb="6" eb="7">
      <t>ナイ</t>
    </rPh>
    <rPh sb="8" eb="10">
      <t>ショリ</t>
    </rPh>
    <rPh sb="19" eb="21">
      <t>セッテイ</t>
    </rPh>
    <phoneticPr fontId="1"/>
  </si>
  <si>
    <t>見掛け比重</t>
    <rPh sb="0" eb="2">
      <t>ミカ</t>
    </rPh>
    <rPh sb="3" eb="5">
      <t>ヒジュウ</t>
    </rPh>
    <phoneticPr fontId="1"/>
  </si>
  <si>
    <t>－</t>
    <phoneticPr fontId="1"/>
  </si>
  <si>
    <t>d</t>
    <phoneticPr fontId="1"/>
  </si>
  <si>
    <t>: 廃棄物の体積と重量の比率</t>
    <rPh sb="2" eb="5">
      <t>ハイキブツ</t>
    </rPh>
    <rPh sb="6" eb="8">
      <t>タイセキ</t>
    </rPh>
    <rPh sb="9" eb="11">
      <t>ジュウリョウ</t>
    </rPh>
    <rPh sb="12" eb="14">
      <t>ヒリツ</t>
    </rPh>
    <phoneticPr fontId="1"/>
  </si>
  <si>
    <t>体積</t>
    <rPh sb="0" eb="2">
      <t>タイセキ</t>
    </rPh>
    <phoneticPr fontId="1"/>
  </si>
  <si>
    <t>e</t>
    <phoneticPr fontId="1"/>
  </si>
  <si>
    <t>: a ÷ d</t>
    <phoneticPr fontId="1"/>
  </si>
  <si>
    <t>積上げ高さ</t>
    <rPh sb="0" eb="2">
      <t>ツミア</t>
    </rPh>
    <rPh sb="3" eb="4">
      <t>タカ</t>
    </rPh>
    <phoneticPr fontId="1"/>
  </si>
  <si>
    <t>( m )</t>
    <phoneticPr fontId="1"/>
  </si>
  <si>
    <t>－</t>
  </si>
  <si>
    <t>f</t>
    <phoneticPr fontId="1"/>
  </si>
  <si>
    <t>: 5mまで廃棄物を積上げると想定</t>
    <rPh sb="6" eb="9">
      <t>ハイキブツ</t>
    </rPh>
    <rPh sb="10" eb="12">
      <t>ツミア</t>
    </rPh>
    <rPh sb="15" eb="17">
      <t>ソウテイ</t>
    </rPh>
    <phoneticPr fontId="1"/>
  </si>
  <si>
    <t>: 3mまで廃棄物を積上げると想定</t>
    <rPh sb="6" eb="9">
      <t>ハイキブツ</t>
    </rPh>
    <rPh sb="10" eb="12">
      <t>ツミア</t>
    </rPh>
    <rPh sb="15" eb="17">
      <t>ソウテイ</t>
    </rPh>
    <phoneticPr fontId="1"/>
  </si>
  <si>
    <t>廃棄物置場面積</t>
    <rPh sb="0" eb="3">
      <t>ハイキブツ</t>
    </rPh>
    <rPh sb="3" eb="5">
      <t>オキバ</t>
    </rPh>
    <rPh sb="5" eb="7">
      <t>メンセキ</t>
    </rPh>
    <phoneticPr fontId="1"/>
  </si>
  <si>
    <t>g</t>
    <phoneticPr fontId="1"/>
  </si>
  <si>
    <t>: e ÷ f</t>
    <phoneticPr fontId="1"/>
  </si>
  <si>
    <t>作業スペースの割合</t>
    <rPh sb="0" eb="2">
      <t>サギョウ</t>
    </rPh>
    <rPh sb="7" eb="9">
      <t>ワリアイ</t>
    </rPh>
    <phoneticPr fontId="1"/>
  </si>
  <si>
    <t>( - )</t>
    <phoneticPr fontId="1"/>
  </si>
  <si>
    <t>h</t>
    <phoneticPr fontId="1"/>
  </si>
  <si>
    <t>: 廃棄物置場と同等の作業スペースを想定</t>
    <rPh sb="2" eb="5">
      <t>ハイキブツ</t>
    </rPh>
    <rPh sb="5" eb="7">
      <t>オキバ</t>
    </rPh>
    <rPh sb="6" eb="7">
      <t>ハイチ</t>
    </rPh>
    <rPh sb="8" eb="10">
      <t>ドウトウ</t>
    </rPh>
    <rPh sb="11" eb="13">
      <t>サギョウ</t>
    </rPh>
    <rPh sb="18" eb="20">
      <t>ソウテイ</t>
    </rPh>
    <phoneticPr fontId="1"/>
  </si>
  <si>
    <t>仮置場の必要面積</t>
    <rPh sb="0" eb="1">
      <t>カリ</t>
    </rPh>
    <rPh sb="1" eb="3">
      <t>オキバ</t>
    </rPh>
    <rPh sb="4" eb="6">
      <t>ヒツヨウ</t>
    </rPh>
    <rPh sb="6" eb="8">
      <t>メンセキ</t>
    </rPh>
    <phoneticPr fontId="1"/>
  </si>
  <si>
    <t>注) 四捨五入の関係で、合計値が合わないことがある。</t>
    <rPh sb="0" eb="1">
      <t>チュウ</t>
    </rPh>
    <rPh sb="3" eb="7">
      <t>シシャゴニュウ</t>
    </rPh>
    <rPh sb="8" eb="10">
      <t>カンケイ</t>
    </rPh>
    <rPh sb="12" eb="15">
      <t>ゴウケイチ</t>
    </rPh>
    <rPh sb="16" eb="17">
      <t>ア</t>
    </rPh>
    <phoneticPr fontId="8"/>
  </si>
  <si>
    <t>( t )</t>
    <phoneticPr fontId="1"/>
  </si>
  <si>
    <t>a</t>
    <phoneticPr fontId="1"/>
  </si>
  <si>
    <t>: b - c</t>
    <phoneticPr fontId="1"/>
  </si>
  <si>
    <t>b</t>
    <phoneticPr fontId="1"/>
  </si>
  <si>
    <t>( t )</t>
    <phoneticPr fontId="1"/>
  </si>
  <si>
    <t>b</t>
    <phoneticPr fontId="1"/>
  </si>
  <si>
    <t>c</t>
    <phoneticPr fontId="1"/>
  </si>
  <si>
    <t>( t )</t>
    <phoneticPr fontId="1"/>
  </si>
  <si>
    <t>c</t>
    <phoneticPr fontId="1"/>
  </si>
  <si>
    <t>i</t>
    <phoneticPr fontId="1"/>
  </si>
  <si>
    <t>: g × ( 1+ h )</t>
    <phoneticPr fontId="1"/>
  </si>
  <si>
    <t>注) 水を多く含んだ廃棄物は腐敗が進みやすいため早期に処理することが望ましく、発生年度内の処理と設定した。</t>
    <rPh sb="0" eb="1">
      <t>チュウ</t>
    </rPh>
    <rPh sb="3" eb="4">
      <t>ミズ</t>
    </rPh>
    <rPh sb="5" eb="6">
      <t>オオ</t>
    </rPh>
    <rPh sb="7" eb="8">
      <t>フク</t>
    </rPh>
    <rPh sb="10" eb="13">
      <t>ハイキブツ</t>
    </rPh>
    <rPh sb="14" eb="16">
      <t>フハイ</t>
    </rPh>
    <rPh sb="17" eb="18">
      <t>スス</t>
    </rPh>
    <rPh sb="24" eb="26">
      <t>ソウキ</t>
    </rPh>
    <rPh sb="27" eb="29">
      <t>ショリ</t>
    </rPh>
    <rPh sb="34" eb="35">
      <t>ノゾ</t>
    </rPh>
    <rPh sb="39" eb="41">
      <t>ハッセイ</t>
    </rPh>
    <rPh sb="41" eb="44">
      <t>ネンドナイ</t>
    </rPh>
    <rPh sb="45" eb="47">
      <t>ショリ</t>
    </rPh>
    <rPh sb="48" eb="50">
      <t>セッテイ</t>
    </rPh>
    <phoneticPr fontId="8"/>
  </si>
  <si>
    <r>
      <t>( t / m</t>
    </r>
    <r>
      <rPr>
        <vertAlign val="superscript"/>
        <sz val="11"/>
        <color theme="1"/>
        <rFont val="Meiryo UI"/>
        <family val="3"/>
        <charset val="128"/>
      </rPr>
      <t>3</t>
    </r>
    <r>
      <rPr>
        <sz val="11"/>
        <color theme="1"/>
        <rFont val="Meiryo UI"/>
        <family val="3"/>
        <charset val="128"/>
      </rPr>
      <t xml:space="preserve"> )</t>
    </r>
    <phoneticPr fontId="1"/>
  </si>
  <si>
    <r>
      <t>( m</t>
    </r>
    <r>
      <rPr>
        <vertAlign val="superscript"/>
        <sz val="11"/>
        <color theme="1"/>
        <rFont val="Meiryo UI"/>
        <family val="3"/>
        <charset val="128"/>
      </rPr>
      <t>3</t>
    </r>
    <r>
      <rPr>
        <sz val="11"/>
        <color theme="1"/>
        <rFont val="Meiryo UI"/>
        <family val="3"/>
        <charset val="128"/>
      </rPr>
      <t xml:space="preserve"> )</t>
    </r>
    <phoneticPr fontId="1"/>
  </si>
  <si>
    <r>
      <t>( m</t>
    </r>
    <r>
      <rPr>
        <vertAlign val="superscript"/>
        <sz val="11"/>
        <color theme="1"/>
        <rFont val="Meiryo UI"/>
        <family val="3"/>
        <charset val="128"/>
      </rPr>
      <t>2</t>
    </r>
    <r>
      <rPr>
        <sz val="11"/>
        <color theme="1"/>
        <rFont val="Meiryo UI"/>
        <family val="3"/>
        <charset val="128"/>
      </rPr>
      <t xml:space="preserve"> )</t>
    </r>
    <phoneticPr fontId="1"/>
  </si>
  <si>
    <t>○地震</t>
    <phoneticPr fontId="1"/>
  </si>
  <si>
    <t>○洪水</t>
    <phoneticPr fontId="1"/>
  </si>
  <si>
    <t>処理期間：</t>
    <rPh sb="0" eb="2">
      <t>ショリ</t>
    </rPh>
    <rPh sb="2" eb="4">
      <t>キカン</t>
    </rPh>
    <phoneticPr fontId="1"/>
  </si>
  <si>
    <t>: b ÷処理年数（1年以内の場合は0）</t>
    <rPh sb="5" eb="7">
      <t>ショリ</t>
    </rPh>
    <rPh sb="7" eb="9">
      <t>ネンスウ</t>
    </rPh>
    <rPh sb="11" eb="12">
      <t>ネン</t>
    </rPh>
    <rPh sb="12" eb="14">
      <t>イナイ</t>
    </rPh>
    <rPh sb="15" eb="17">
      <t>バアイ</t>
    </rPh>
    <phoneticPr fontId="1"/>
  </si>
  <si>
    <t>生活系ごみ</t>
    <rPh sb="0" eb="2">
      <t>セイカツ</t>
    </rPh>
    <rPh sb="2" eb="3">
      <t>ケイ</t>
    </rPh>
    <phoneticPr fontId="1"/>
  </si>
  <si>
    <t>混合ごみ</t>
    <rPh sb="0" eb="2">
      <t>コンゴウ</t>
    </rPh>
    <phoneticPr fontId="1"/>
  </si>
  <si>
    <t>コンクリートがら等</t>
    <rPh sb="8" eb="9">
      <t>トウ</t>
    </rPh>
    <phoneticPr fontId="1"/>
  </si>
  <si>
    <t>金属くず</t>
    <rPh sb="0" eb="2">
      <t>キンゾク</t>
    </rPh>
    <phoneticPr fontId="1"/>
  </si>
  <si>
    <t>可燃物</t>
    <rPh sb="0" eb="3">
      <t>カネンブツ</t>
    </rPh>
    <phoneticPr fontId="1"/>
  </si>
  <si>
    <t>不燃物</t>
    <rPh sb="0" eb="3">
      <t>フネンブツ</t>
    </rPh>
    <phoneticPr fontId="1"/>
  </si>
  <si>
    <t>腐敗性廃棄物</t>
    <rPh sb="0" eb="3">
      <t>フハイセイ</t>
    </rPh>
    <rPh sb="3" eb="6">
      <t>ハイキブツ</t>
    </rPh>
    <phoneticPr fontId="1"/>
  </si>
  <si>
    <t>廃家電等</t>
    <rPh sb="0" eb="1">
      <t>ハイ</t>
    </rPh>
    <rPh sb="1" eb="3">
      <t>カデン</t>
    </rPh>
    <rPh sb="3" eb="4">
      <t>トウ</t>
    </rPh>
    <phoneticPr fontId="1"/>
  </si>
  <si>
    <t>自動車等</t>
    <rPh sb="0" eb="4">
      <t>ジドウシャトウ</t>
    </rPh>
    <phoneticPr fontId="1"/>
  </si>
  <si>
    <t>有害廃棄物等</t>
    <rPh sb="0" eb="2">
      <t>ユウガイ</t>
    </rPh>
    <rPh sb="2" eb="6">
      <t>ハイキブツトウ</t>
    </rPh>
    <phoneticPr fontId="1"/>
  </si>
  <si>
    <t>その他、適正処理困難物</t>
    <rPh sb="2" eb="3">
      <t>ホカ</t>
    </rPh>
    <rPh sb="4" eb="6">
      <t>テキセイ</t>
    </rPh>
    <rPh sb="6" eb="8">
      <t>ショリ</t>
    </rPh>
    <rPh sb="8" eb="10">
      <t>コンナン</t>
    </rPh>
    <rPh sb="10" eb="11">
      <t>ブツ</t>
    </rPh>
    <phoneticPr fontId="1"/>
  </si>
  <si>
    <t>避難所ごみ</t>
    <rPh sb="0" eb="3">
      <t>ヒナンジョ</t>
    </rPh>
    <phoneticPr fontId="1"/>
  </si>
  <si>
    <t>し尿</t>
    <rPh sb="1" eb="2">
      <t>ニョウ</t>
    </rPh>
    <phoneticPr fontId="1"/>
  </si>
  <si>
    <t>アスファルトがら</t>
    <phoneticPr fontId="1"/>
  </si>
  <si>
    <t>コンクリートがら</t>
    <phoneticPr fontId="1"/>
  </si>
  <si>
    <t>木くず（土砂付き）</t>
    <rPh sb="0" eb="1">
      <t>キ</t>
    </rPh>
    <rPh sb="4" eb="6">
      <t>ドシャ</t>
    </rPh>
    <rPh sb="6" eb="7">
      <t>ツ</t>
    </rPh>
    <phoneticPr fontId="1"/>
  </si>
  <si>
    <t>○○</t>
    <phoneticPr fontId="1"/>
  </si>
  <si>
    <t>引取業者での処理</t>
    <rPh sb="0" eb="1">
      <t>ヒ</t>
    </rPh>
    <rPh sb="1" eb="2">
      <t>ト</t>
    </rPh>
    <rPh sb="2" eb="4">
      <t>ギョウシャ</t>
    </rPh>
    <rPh sb="6" eb="8">
      <t>ショリ</t>
    </rPh>
    <phoneticPr fontId="1"/>
  </si>
  <si>
    <t>焼却処理</t>
    <rPh sb="0" eb="2">
      <t>ショウキャク</t>
    </rPh>
    <rPh sb="2" eb="4">
      <t>ショリ</t>
    </rPh>
    <phoneticPr fontId="1"/>
  </si>
  <si>
    <t>再資源化</t>
    <rPh sb="0" eb="3">
      <t>サイシゲン</t>
    </rPh>
    <rPh sb="3" eb="4">
      <t>カ</t>
    </rPh>
    <phoneticPr fontId="1"/>
  </si>
  <si>
    <t>チップ化</t>
    <rPh sb="3" eb="4">
      <t>カ</t>
    </rPh>
    <phoneticPr fontId="1"/>
  </si>
  <si>
    <t>し尿処理</t>
    <rPh sb="1" eb="2">
      <t>ニョウ</t>
    </rPh>
    <rPh sb="2" eb="4">
      <t>ショリ</t>
    </rPh>
    <phoneticPr fontId="1"/>
  </si>
  <si>
    <t>埋立処分</t>
    <rPh sb="0" eb="2">
      <t>ウメタテ</t>
    </rPh>
    <rPh sb="2" eb="4">
      <t>ショブン</t>
    </rPh>
    <phoneticPr fontId="1"/>
  </si>
  <si>
    <t>地震災害の場合は、処理期間を入力してください。</t>
    <rPh sb="0" eb="2">
      <t>ジシン</t>
    </rPh>
    <rPh sb="2" eb="4">
      <t>サイガイ</t>
    </rPh>
    <rPh sb="5" eb="7">
      <t>バアイ</t>
    </rPh>
    <rPh sb="9" eb="11">
      <t>ショリ</t>
    </rPh>
    <rPh sb="11" eb="13">
      <t>キカン</t>
    </rPh>
    <rPh sb="14" eb="16">
      <t>ニュウリョク</t>
    </rPh>
    <phoneticPr fontId="1"/>
  </si>
  <si>
    <t>災害廃棄物の発生量推計シート（災害発生直後-H26県指針による）</t>
    <rPh sb="15" eb="17">
      <t>サイガイ</t>
    </rPh>
    <rPh sb="17" eb="19">
      <t>ハッセイ</t>
    </rPh>
    <rPh sb="19" eb="21">
      <t>チョクゴ</t>
    </rPh>
    <phoneticPr fontId="1"/>
  </si>
  <si>
    <t>仮置場必要面積（災害発生直後）</t>
    <rPh sb="8" eb="10">
      <t>サイガイ</t>
    </rPh>
    <rPh sb="10" eb="12">
      <t>ハッセイ</t>
    </rPh>
    <rPh sb="12" eb="14">
      <t>チョクゴ</t>
    </rPh>
    <phoneticPr fontId="1"/>
  </si>
  <si>
    <t>災害廃棄物の発生量推計シート（実績による見直し後）</t>
    <rPh sb="15" eb="17">
      <t>ジッセキ</t>
    </rPh>
    <rPh sb="20" eb="22">
      <t>ミナオ</t>
    </rPh>
    <rPh sb="23" eb="24">
      <t>ゴ</t>
    </rPh>
    <phoneticPr fontId="1"/>
  </si>
  <si>
    <t>処理フロー（実績を整理）</t>
    <rPh sb="0" eb="2">
      <t>ショリ</t>
    </rPh>
    <rPh sb="6" eb="8">
      <t>ジッセキ</t>
    </rPh>
    <rPh sb="9" eb="11">
      <t>セイリ</t>
    </rPh>
    <phoneticPr fontId="1"/>
  </si>
  <si>
    <t>○.○万トン</t>
    <rPh sb="3" eb="4">
      <t>マン</t>
    </rPh>
    <phoneticPr fontId="1"/>
  </si>
  <si>
    <t>クリーンセンターあさひ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</si>
</sst>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Red]\-#,##0.0"/>
    <numFmt numFmtId="178" formatCode="#,##0.0\ &quot;トン/棟&quot;"/>
    <numFmt numFmtId="179" formatCode="#,##0\ &quot;トン&quot;"/>
    <numFmt numFmtId="180" formatCode="#,##0.0\ &quot;トン/世帯&quot;"/>
    <numFmt numFmtId="181" formatCode="0.0000"/>
    <numFmt numFmtId="182" formatCode="#,##0&quot;年&quot;"/>
    <numFmt numFmtId="183" formatCode="#,##0.0\ &quot;万トン&quot;"/>
  </numFmts>
  <fonts count="20"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1"/>
      <color theme="1"/>
      <name val="ＭＳ Ｐゴシック"/>
      <family val="2"/>
      <scheme val="minor"/>
    </font>
    <font>
      <u/>
      <sz val="11"/>
      <color theme="1"/>
      <name val="Meiryo UI"/>
      <family val="3"/>
      <charset val="128"/>
    </font>
    <font>
      <b/>
      <sz val="11"/>
      <color rgb="FFFF0000"/>
      <name val="Meiryo UI"/>
      <family val="3"/>
      <charset val="128"/>
    </font>
    <font>
      <b/>
      <sz val="11"/>
      <color theme="0"/>
      <name val="Meiryo UI"/>
      <family val="3"/>
      <charset val="128"/>
    </font>
    <font>
      <sz val="10"/>
      <name val="ＭＳ ゴシック"/>
      <family val="3"/>
      <charset val="128"/>
    </font>
    <font>
      <sz val="6"/>
      <name val="ＭＳ ゴシック"/>
      <family val="3"/>
      <charset val="128"/>
    </font>
    <font>
      <sz val="11"/>
      <name val="Meiryo UI"/>
      <family val="3"/>
      <charset val="128"/>
    </font>
    <font>
      <vertAlign val="superscript"/>
      <sz val="11"/>
      <color theme="1"/>
      <name val="Meiryo UI"/>
      <family val="3"/>
      <charset val="128"/>
    </font>
    <font>
      <sz val="10"/>
      <name val="Meiryo UI"/>
      <family val="3"/>
      <charset val="128"/>
    </font>
    <font>
      <b/>
      <u/>
      <sz val="14"/>
      <color theme="1"/>
      <name val="Meiryo UI"/>
      <family val="3"/>
      <charset val="128"/>
    </font>
    <font>
      <sz val="12"/>
      <color theme="1"/>
      <name val="Meiryo UI"/>
      <family val="3"/>
      <charset val="128"/>
    </font>
    <font>
      <sz val="14"/>
      <color theme="1"/>
      <name val="Meiryo UI"/>
      <family val="3"/>
      <charset val="128"/>
    </font>
    <font>
      <sz val="10"/>
      <color theme="1"/>
      <name val="Meiryo UI"/>
      <family val="3"/>
      <charset val="128"/>
    </font>
    <font>
      <sz val="12"/>
      <color theme="0"/>
      <name val="Meiryo UI"/>
      <family val="3"/>
      <charset val="128"/>
    </font>
    <font>
      <b/>
      <u/>
      <sz val="16"/>
      <color theme="1"/>
      <name val="Meiryo UI"/>
      <family val="3"/>
      <charset val="128"/>
    </font>
    <font>
      <u/>
      <sz val="18"/>
      <color theme="1"/>
      <name val="Meiryo UI"/>
      <family val="3"/>
      <charset val="128"/>
    </font>
    <font>
      <u/>
      <sz val="22"/>
      <color theme="1"/>
      <name val="Meiryo UI"/>
      <family val="3"/>
      <charset val="128"/>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FFFFCC"/>
        <bgColor indexed="64"/>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double">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indexed="64"/>
      </left>
      <right style="thin">
        <color indexed="64"/>
      </right>
      <top/>
      <bottom/>
      <diagonal/>
    </border>
    <border>
      <left style="hair">
        <color auto="1"/>
      </left>
      <right style="double">
        <color auto="1"/>
      </right>
      <top/>
      <bottom style="thin">
        <color auto="1"/>
      </bottom>
      <diagonal/>
    </border>
    <border>
      <left style="double">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thin">
        <color indexed="64"/>
      </bottom>
      <diagonal/>
    </border>
    <border>
      <left style="hair">
        <color auto="1"/>
      </left>
      <right style="double">
        <color auto="1"/>
      </right>
      <top style="hair">
        <color auto="1"/>
      </top>
      <bottom style="thin">
        <color auto="1"/>
      </bottom>
      <diagonal/>
    </border>
    <border>
      <left style="double">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double">
        <color auto="1"/>
      </right>
      <top style="thin">
        <color auto="1"/>
      </top>
      <bottom style="double">
        <color auto="1"/>
      </bottom>
      <diagonal/>
    </border>
    <border>
      <left/>
      <right/>
      <top/>
      <bottom style="hair">
        <color auto="1"/>
      </bottom>
      <diagonal/>
    </border>
    <border>
      <left style="double">
        <color theme="0"/>
      </left>
      <right style="thin">
        <color theme="0"/>
      </right>
      <top style="double">
        <color theme="0"/>
      </top>
      <bottom style="thin">
        <color theme="0"/>
      </bottom>
      <diagonal/>
    </border>
    <border>
      <left style="thin">
        <color theme="0"/>
      </left>
      <right style="thin">
        <color theme="0"/>
      </right>
      <top style="double">
        <color theme="0"/>
      </top>
      <bottom style="thin">
        <color theme="0"/>
      </bottom>
      <diagonal/>
    </border>
    <border>
      <left style="thin">
        <color theme="0"/>
      </left>
      <right style="thin">
        <color auto="1"/>
      </right>
      <top style="double">
        <color theme="0"/>
      </top>
      <bottom style="thin">
        <color theme="0"/>
      </bottom>
      <diagonal/>
    </border>
    <border>
      <left style="double">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double">
        <color theme="0"/>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double">
        <color theme="0"/>
      </left>
      <right/>
      <top style="double">
        <color theme="0"/>
      </top>
      <bottom style="thin">
        <color theme="0"/>
      </bottom>
      <diagonal/>
    </border>
    <border>
      <left style="double">
        <color theme="0"/>
      </left>
      <right/>
      <top style="thin">
        <color theme="0"/>
      </top>
      <bottom style="thin">
        <color theme="0"/>
      </bottom>
      <diagonal/>
    </border>
    <border>
      <left style="double">
        <color theme="0"/>
      </left>
      <right/>
      <top style="thin">
        <color theme="0"/>
      </top>
      <bottom style="thin">
        <color auto="1"/>
      </bottom>
      <diagonal/>
    </border>
    <border>
      <left style="double">
        <color theme="0"/>
      </left>
      <right style="thin">
        <color theme="0"/>
      </right>
      <top style="double">
        <color theme="0"/>
      </top>
      <bottom style="thin">
        <color auto="1"/>
      </bottom>
      <diagonal/>
    </border>
    <border>
      <left style="thin">
        <color theme="0"/>
      </left>
      <right style="thin">
        <color theme="0"/>
      </right>
      <top style="double">
        <color theme="0"/>
      </top>
      <bottom style="thin">
        <color auto="1"/>
      </bottom>
      <diagonal/>
    </border>
    <border>
      <left style="thin">
        <color theme="0"/>
      </left>
      <right style="thin">
        <color auto="1"/>
      </right>
      <top style="double">
        <color theme="0"/>
      </top>
      <bottom style="thin">
        <color auto="1"/>
      </bottom>
      <diagonal/>
    </border>
  </borders>
  <cellStyleXfs count="4">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7" fontId="7" fillId="0" borderId="0" applyBorder="0"/>
  </cellStyleXfs>
  <cellXfs count="187">
    <xf numFmtId="0" fontId="0" fillId="0" borderId="0" xfId="0"/>
    <xf numFmtId="0" fontId="2" fillId="0" borderId="0" xfId="0" applyFont="1"/>
    <xf numFmtId="0" fontId="2" fillId="2" borderId="0" xfId="0" applyFont="1" applyFill="1" applyAlignment="1">
      <alignment vertical="center"/>
    </xf>
    <xf numFmtId="0" fontId="2" fillId="0" borderId="0" xfId="0" applyFont="1" applyAlignment="1">
      <alignment vertical="center"/>
    </xf>
    <xf numFmtId="0" fontId="4" fillId="2" borderId="0" xfId="0" applyFont="1" applyFill="1" applyAlignment="1">
      <alignment vertical="center"/>
    </xf>
    <xf numFmtId="0" fontId="2" fillId="5" borderId="1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5" xfId="0" applyFont="1" applyFill="1" applyBorder="1" applyAlignment="1">
      <alignment vertical="center"/>
    </xf>
    <xf numFmtId="0" fontId="2" fillId="6" borderId="12" xfId="0" applyFont="1" applyFill="1" applyBorder="1" applyAlignment="1">
      <alignment vertical="center"/>
    </xf>
    <xf numFmtId="0" fontId="2" fillId="6" borderId="7" xfId="0" applyFont="1" applyFill="1" applyBorder="1" applyAlignment="1">
      <alignment vertical="center"/>
    </xf>
    <xf numFmtId="176" fontId="2" fillId="6" borderId="18" xfId="2" applyNumberFormat="1" applyFont="1" applyFill="1" applyBorder="1" applyAlignment="1">
      <alignment vertical="center"/>
    </xf>
    <xf numFmtId="176" fontId="2" fillId="6" borderId="5" xfId="2" applyNumberFormat="1" applyFont="1" applyFill="1" applyBorder="1" applyAlignment="1">
      <alignment vertical="center"/>
    </xf>
    <xf numFmtId="0" fontId="2" fillId="5" borderId="10" xfId="0" applyFont="1" applyFill="1" applyBorder="1" applyAlignment="1">
      <alignment vertical="center"/>
    </xf>
    <xf numFmtId="0" fontId="2" fillId="6" borderId="13" xfId="0" applyFont="1" applyFill="1" applyBorder="1" applyAlignment="1">
      <alignment vertical="center"/>
    </xf>
    <xf numFmtId="0" fontId="2" fillId="6" borderId="2" xfId="0" applyFont="1" applyFill="1" applyBorder="1" applyAlignment="1">
      <alignment vertical="center"/>
    </xf>
    <xf numFmtId="176" fontId="2" fillId="6" borderId="16" xfId="2" applyNumberFormat="1" applyFont="1" applyFill="1" applyBorder="1" applyAlignment="1">
      <alignment vertical="center"/>
    </xf>
    <xf numFmtId="176" fontId="2" fillId="6" borderId="1" xfId="2" applyNumberFormat="1" applyFont="1" applyFill="1" applyBorder="1" applyAlignment="1">
      <alignment vertical="center"/>
    </xf>
    <xf numFmtId="178" fontId="2" fillId="6" borderId="18" xfId="1" applyNumberFormat="1" applyFont="1" applyFill="1" applyBorder="1" applyAlignment="1">
      <alignment vertical="center"/>
    </xf>
    <xf numFmtId="178" fontId="2" fillId="6" borderId="5" xfId="1" applyNumberFormat="1" applyFont="1" applyFill="1" applyBorder="1" applyAlignment="1">
      <alignment vertical="center"/>
    </xf>
    <xf numFmtId="178" fontId="2" fillId="6" borderId="16" xfId="1" applyNumberFormat="1" applyFont="1" applyFill="1" applyBorder="1" applyAlignment="1">
      <alignment vertical="center"/>
    </xf>
    <xf numFmtId="178" fontId="2" fillId="6" borderId="1" xfId="1" applyNumberFormat="1" applyFont="1" applyFill="1" applyBorder="1" applyAlignment="1">
      <alignment vertical="center"/>
    </xf>
    <xf numFmtId="0" fontId="2" fillId="5" borderId="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1" xfId="0" applyFont="1" applyFill="1" applyBorder="1" applyAlignment="1">
      <alignment vertical="center"/>
    </xf>
    <xf numFmtId="0" fontId="2" fillId="6" borderId="33" xfId="0" applyFont="1" applyFill="1" applyBorder="1" applyAlignment="1">
      <alignment vertical="center"/>
    </xf>
    <xf numFmtId="0" fontId="2" fillId="5" borderId="24" xfId="0" applyFont="1" applyFill="1" applyBorder="1" applyAlignment="1">
      <alignment vertical="center"/>
    </xf>
    <xf numFmtId="0" fontId="2" fillId="6" borderId="35" xfId="0" applyFont="1" applyFill="1" applyBorder="1" applyAlignment="1">
      <alignment vertical="center"/>
    </xf>
    <xf numFmtId="0" fontId="2" fillId="8" borderId="0" xfId="0" applyFont="1" applyFill="1" applyAlignment="1">
      <alignment vertical="center"/>
    </xf>
    <xf numFmtId="0" fontId="4" fillId="8" borderId="0" xfId="0" applyFont="1" applyFill="1" applyAlignment="1">
      <alignment vertical="center"/>
    </xf>
    <xf numFmtId="0" fontId="2" fillId="5" borderId="17"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6" borderId="7" xfId="0" applyFont="1" applyFill="1" applyBorder="1" applyAlignment="1">
      <alignment vertical="center" shrinkToFit="1"/>
    </xf>
    <xf numFmtId="0" fontId="2" fillId="6" borderId="2" xfId="0" applyFont="1" applyFill="1" applyBorder="1" applyAlignment="1">
      <alignment vertical="center" shrinkToFit="1"/>
    </xf>
    <xf numFmtId="0" fontId="2" fillId="8" borderId="19" xfId="0" applyFont="1" applyFill="1" applyBorder="1" applyAlignment="1">
      <alignment vertical="center"/>
    </xf>
    <xf numFmtId="176" fontId="2" fillId="8" borderId="19" xfId="2" applyNumberFormat="1" applyFont="1" applyFill="1" applyBorder="1" applyAlignment="1">
      <alignment vertical="center"/>
    </xf>
    <xf numFmtId="180" fontId="2" fillId="6" borderId="18" xfId="1" applyNumberFormat="1" applyFont="1" applyFill="1" applyBorder="1" applyAlignment="1">
      <alignment vertical="center" shrinkToFit="1"/>
    </xf>
    <xf numFmtId="180" fontId="2" fillId="6" borderId="5" xfId="1" applyNumberFormat="1" applyFont="1" applyFill="1" applyBorder="1" applyAlignment="1">
      <alignment vertical="center" shrinkToFit="1"/>
    </xf>
    <xf numFmtId="180" fontId="2" fillId="6" borderId="16" xfId="1" applyNumberFormat="1" applyFont="1" applyFill="1" applyBorder="1" applyAlignment="1">
      <alignment vertical="center" shrinkToFit="1"/>
    </xf>
    <xf numFmtId="180" fontId="2" fillId="6" borderId="1" xfId="1" applyNumberFormat="1" applyFont="1" applyFill="1" applyBorder="1" applyAlignment="1">
      <alignment vertical="center" shrinkToFit="1"/>
    </xf>
    <xf numFmtId="0" fontId="2" fillId="5" borderId="8"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179" fontId="5" fillId="6" borderId="18" xfId="1" applyNumberFormat="1" applyFont="1" applyFill="1" applyBorder="1" applyAlignment="1">
      <alignment vertical="center" shrinkToFit="1"/>
    </xf>
    <xf numFmtId="179" fontId="5" fillId="6" borderId="5" xfId="1" applyNumberFormat="1" applyFont="1" applyFill="1" applyBorder="1" applyAlignment="1">
      <alignment vertical="center" shrinkToFit="1"/>
    </xf>
    <xf numFmtId="179" fontId="5" fillId="6" borderId="6" xfId="1" applyNumberFormat="1" applyFont="1" applyFill="1" applyBorder="1" applyAlignment="1">
      <alignment vertical="center" shrinkToFit="1"/>
    </xf>
    <xf numFmtId="179" fontId="5" fillId="6" borderId="30" xfId="1" applyNumberFormat="1" applyFont="1" applyFill="1" applyBorder="1" applyAlignment="1">
      <alignment vertical="center" shrinkToFit="1"/>
    </xf>
    <xf numFmtId="179" fontId="5" fillId="6" borderId="16" xfId="1" applyNumberFormat="1" applyFont="1" applyFill="1" applyBorder="1" applyAlignment="1">
      <alignment vertical="center" shrinkToFit="1"/>
    </xf>
    <xf numFmtId="179" fontId="5" fillId="6" borderId="1" xfId="1" applyNumberFormat="1" applyFont="1" applyFill="1" applyBorder="1" applyAlignment="1">
      <alignment vertical="center" shrinkToFit="1"/>
    </xf>
    <xf numFmtId="179" fontId="5" fillId="6" borderId="3" xfId="1" applyNumberFormat="1" applyFont="1" applyFill="1" applyBorder="1" applyAlignment="1">
      <alignment vertical="center" shrinkToFit="1"/>
    </xf>
    <xf numFmtId="179" fontId="5" fillId="6" borderId="26" xfId="1" applyNumberFormat="1" applyFont="1" applyFill="1" applyBorder="1" applyAlignment="1">
      <alignment vertical="center" shrinkToFit="1"/>
    </xf>
    <xf numFmtId="179" fontId="5" fillId="6" borderId="22" xfId="1" applyNumberFormat="1" applyFont="1" applyFill="1" applyBorder="1" applyAlignment="1">
      <alignment vertical="center" shrinkToFit="1"/>
    </xf>
    <xf numFmtId="179" fontId="5" fillId="6" borderId="23" xfId="1" applyNumberFormat="1" applyFont="1" applyFill="1" applyBorder="1" applyAlignment="1">
      <alignment vertical="center" shrinkToFit="1"/>
    </xf>
    <xf numFmtId="179" fontId="5" fillId="6" borderId="27" xfId="1" applyNumberFormat="1" applyFont="1" applyFill="1" applyBorder="1" applyAlignment="1">
      <alignment vertical="center" shrinkToFit="1"/>
    </xf>
    <xf numFmtId="179" fontId="5" fillId="6" borderId="31" xfId="1" applyNumberFormat="1" applyFont="1" applyFill="1" applyBorder="1" applyAlignment="1">
      <alignment vertical="center" shrinkToFit="1"/>
    </xf>
    <xf numFmtId="179" fontId="5" fillId="6" borderId="25" xfId="1" applyNumberFormat="1" applyFont="1" applyFill="1" applyBorder="1" applyAlignment="1">
      <alignment vertical="center" shrinkToFit="1"/>
    </xf>
    <xf numFmtId="179" fontId="5" fillId="6" borderId="20" xfId="1" applyNumberFormat="1" applyFont="1" applyFill="1" applyBorder="1" applyAlignment="1">
      <alignment vertical="center" shrinkToFit="1"/>
    </xf>
    <xf numFmtId="179" fontId="5" fillId="6" borderId="28" xfId="1" applyNumberFormat="1" applyFont="1" applyFill="1" applyBorder="1" applyAlignment="1">
      <alignment vertical="center" shrinkToFit="1"/>
    </xf>
    <xf numFmtId="179" fontId="5" fillId="6" borderId="32" xfId="1" applyNumberFormat="1" applyFont="1" applyFill="1" applyBorder="1" applyAlignment="1">
      <alignment vertical="center" shrinkToFit="1"/>
    </xf>
    <xf numFmtId="0" fontId="2" fillId="4" borderId="12" xfId="0" applyFont="1" applyFill="1" applyBorder="1" applyAlignment="1">
      <alignment vertical="center" shrinkToFit="1"/>
    </xf>
    <xf numFmtId="0" fontId="2" fillId="4" borderId="13" xfId="0" applyFont="1" applyFill="1" applyBorder="1" applyAlignment="1">
      <alignment vertical="center" shrinkToFit="1"/>
    </xf>
    <xf numFmtId="0" fontId="2" fillId="4" borderId="19" xfId="0" applyFont="1" applyFill="1" applyBorder="1" applyAlignment="1">
      <alignment vertical="center" shrinkToFit="1"/>
    </xf>
    <xf numFmtId="0" fontId="2" fillId="6" borderId="34" xfId="0" applyFont="1" applyFill="1" applyBorder="1" applyAlignment="1">
      <alignment vertical="center" shrinkToFit="1"/>
    </xf>
    <xf numFmtId="0" fontId="2" fillId="5" borderId="6" xfId="0" applyFont="1" applyFill="1" applyBorder="1" applyAlignment="1">
      <alignment vertical="center"/>
    </xf>
    <xf numFmtId="0" fontId="2" fillId="5" borderId="3" xfId="0" applyFont="1" applyFill="1" applyBorder="1" applyAlignment="1">
      <alignment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2" xfId="0" applyFont="1" applyFill="1" applyBorder="1" applyAlignment="1">
      <alignment horizontal="center" vertical="center" shrinkToFit="1"/>
    </xf>
    <xf numFmtId="0" fontId="2" fillId="5" borderId="23" xfId="0" applyFont="1" applyFill="1" applyBorder="1" applyAlignment="1">
      <alignment horizontal="center" vertical="center" shrinkToFit="1"/>
    </xf>
    <xf numFmtId="38" fontId="2" fillId="6" borderId="40" xfId="1" applyFont="1" applyFill="1" applyBorder="1" applyAlignment="1">
      <alignment vertical="center"/>
    </xf>
    <xf numFmtId="38" fontId="2" fillId="6" borderId="41" xfId="1" applyFont="1" applyFill="1" applyBorder="1" applyAlignment="1">
      <alignment vertical="center"/>
    </xf>
    <xf numFmtId="38" fontId="2" fillId="6" borderId="6" xfId="1" applyFont="1" applyFill="1" applyBorder="1" applyAlignment="1">
      <alignment vertical="center"/>
    </xf>
    <xf numFmtId="0" fontId="2" fillId="6" borderId="6" xfId="0" applyFont="1" applyFill="1" applyBorder="1" applyAlignment="1">
      <alignment horizontal="center" vertical="center"/>
    </xf>
    <xf numFmtId="38" fontId="2" fillId="6" borderId="44" xfId="1" applyFont="1" applyFill="1" applyBorder="1" applyAlignment="1">
      <alignment vertical="center"/>
    </xf>
    <xf numFmtId="38" fontId="2" fillId="6" borderId="45" xfId="1" applyFont="1" applyFill="1" applyBorder="1" applyAlignment="1">
      <alignment vertical="center"/>
    </xf>
    <xf numFmtId="38" fontId="2" fillId="6" borderId="42" xfId="1" applyFont="1" applyFill="1" applyBorder="1" applyAlignment="1">
      <alignment vertical="center"/>
    </xf>
    <xf numFmtId="0" fontId="2" fillId="6" borderId="42" xfId="0" applyFont="1" applyFill="1" applyBorder="1" applyAlignment="1">
      <alignment horizontal="center" vertical="center"/>
    </xf>
    <xf numFmtId="0" fontId="2" fillId="6" borderId="46" xfId="0" applyFont="1" applyFill="1" applyBorder="1" applyAlignment="1">
      <alignment vertical="center"/>
    </xf>
    <xf numFmtId="38" fontId="2" fillId="6" borderId="49" xfId="1" applyFont="1" applyFill="1" applyBorder="1" applyAlignment="1">
      <alignment vertical="center"/>
    </xf>
    <xf numFmtId="38" fontId="2" fillId="6" borderId="50" xfId="1" applyFont="1" applyFill="1" applyBorder="1" applyAlignment="1">
      <alignment vertical="center"/>
    </xf>
    <xf numFmtId="38" fontId="2" fillId="6" borderId="47" xfId="1" applyFont="1" applyFill="1" applyBorder="1" applyAlignment="1">
      <alignment vertical="center"/>
    </xf>
    <xf numFmtId="0" fontId="2" fillId="6" borderId="47" xfId="0" applyFont="1" applyFill="1" applyBorder="1" applyAlignment="1">
      <alignment horizontal="center" vertical="center"/>
    </xf>
    <xf numFmtId="0" fontId="2" fillId="6" borderId="51" xfId="0" applyFont="1" applyFill="1" applyBorder="1" applyAlignment="1">
      <alignment vertical="center"/>
    </xf>
    <xf numFmtId="0" fontId="2" fillId="6" borderId="3" xfId="0" applyFont="1" applyFill="1" applyBorder="1" applyAlignment="1">
      <alignment horizontal="center" vertical="center"/>
    </xf>
    <xf numFmtId="177" fontId="2" fillId="6" borderId="53" xfId="1" applyNumberFormat="1" applyFont="1" applyFill="1" applyBorder="1" applyAlignment="1">
      <alignment vertical="center"/>
    </xf>
    <xf numFmtId="177" fontId="2" fillId="6" borderId="54" xfId="1" applyNumberFormat="1" applyFont="1" applyFill="1" applyBorder="1" applyAlignment="1">
      <alignment vertical="center"/>
    </xf>
    <xf numFmtId="38" fontId="2" fillId="6" borderId="3" xfId="1" applyFont="1" applyFill="1" applyBorder="1" applyAlignment="1">
      <alignment horizontal="center" vertical="center"/>
    </xf>
    <xf numFmtId="38" fontId="2" fillId="6" borderId="53" xfId="1" applyFont="1" applyFill="1" applyBorder="1" applyAlignment="1">
      <alignment vertical="center"/>
    </xf>
    <xf numFmtId="38" fontId="2" fillId="6" borderId="54" xfId="1" applyFont="1" applyFill="1" applyBorder="1" applyAlignment="1">
      <alignment vertical="center"/>
    </xf>
    <xf numFmtId="38" fontId="2" fillId="6" borderId="3" xfId="1" applyFont="1" applyFill="1" applyBorder="1" applyAlignment="1">
      <alignment vertical="center"/>
    </xf>
    <xf numFmtId="38" fontId="2" fillId="6" borderId="53" xfId="1" applyFont="1" applyFill="1" applyBorder="1" applyAlignment="1">
      <alignment horizontal="center" vertical="center"/>
    </xf>
    <xf numFmtId="38" fontId="2" fillId="6" borderId="54" xfId="1" applyFont="1" applyFill="1" applyBorder="1" applyAlignment="1">
      <alignment horizontal="center" vertical="center"/>
    </xf>
    <xf numFmtId="177" fontId="2" fillId="6" borderId="3" xfId="1" applyNumberFormat="1" applyFont="1" applyFill="1" applyBorder="1" applyAlignment="1">
      <alignment horizontal="right" vertical="center"/>
    </xf>
    <xf numFmtId="177" fontId="2" fillId="6" borderId="27" xfId="1" applyNumberFormat="1" applyFont="1" applyFill="1" applyBorder="1" applyAlignment="1">
      <alignment horizontal="right" vertical="center"/>
    </xf>
    <xf numFmtId="38" fontId="2" fillId="6" borderId="55" xfId="1" applyFont="1" applyFill="1" applyBorder="1" applyAlignment="1">
      <alignment horizontal="center" vertical="center"/>
    </xf>
    <xf numFmtId="0" fontId="2" fillId="6" borderId="13" xfId="0" applyFont="1" applyFill="1" applyBorder="1" applyAlignment="1">
      <alignment horizontal="center" vertical="center"/>
    </xf>
    <xf numFmtId="181" fontId="2" fillId="0" borderId="0" xfId="0" applyNumberFormat="1" applyFont="1" applyAlignment="1">
      <alignment vertical="center"/>
    </xf>
    <xf numFmtId="0" fontId="9" fillId="3"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8" xfId="0" applyFont="1" applyFill="1" applyBorder="1" applyAlignment="1">
      <alignment horizontal="center" vertical="center"/>
    </xf>
    <xf numFmtId="0" fontId="2" fillId="5" borderId="38" xfId="0" applyFont="1" applyFill="1" applyBorder="1" applyAlignment="1">
      <alignment vertical="center"/>
    </xf>
    <xf numFmtId="0" fontId="2" fillId="5" borderId="39" xfId="0" applyFont="1" applyFill="1" applyBorder="1" applyAlignment="1">
      <alignment horizontal="center" vertical="center"/>
    </xf>
    <xf numFmtId="0" fontId="2" fillId="5" borderId="42" xfId="0" applyFont="1" applyFill="1" applyBorder="1" applyAlignment="1">
      <alignment vertical="center"/>
    </xf>
    <xf numFmtId="0" fontId="2" fillId="5" borderId="43" xfId="0" applyFont="1" applyFill="1" applyBorder="1" applyAlignment="1">
      <alignment horizontal="center" vertical="center"/>
    </xf>
    <xf numFmtId="0" fontId="2" fillId="5" borderId="5" xfId="0" applyFont="1" applyFill="1" applyBorder="1" applyAlignment="1">
      <alignment vertical="center"/>
    </xf>
    <xf numFmtId="0" fontId="2" fillId="5" borderId="47" xfId="0" applyFont="1" applyFill="1" applyBorder="1" applyAlignment="1">
      <alignment vertical="center"/>
    </xf>
    <xf numFmtId="0" fontId="2" fillId="5" borderId="48" xfId="0" applyFont="1" applyFill="1" applyBorder="1" applyAlignment="1">
      <alignment horizontal="center" vertical="center"/>
    </xf>
    <xf numFmtId="0" fontId="2" fillId="5" borderId="1" xfId="0" applyFont="1" applyFill="1" applyBorder="1" applyAlignment="1">
      <alignment vertical="center"/>
    </xf>
    <xf numFmtId="0" fontId="2" fillId="5" borderId="52"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Border="1" applyAlignment="1">
      <alignment vertical="center"/>
    </xf>
    <xf numFmtId="37" fontId="11" fillId="3" borderId="0" xfId="3" applyFont="1" applyFill="1" applyAlignment="1">
      <alignment vertical="center"/>
    </xf>
    <xf numFmtId="0" fontId="2" fillId="2" borderId="0" xfId="0" applyFont="1" applyFill="1" applyAlignment="1">
      <alignment horizontal="center" vertical="center"/>
    </xf>
    <xf numFmtId="0" fontId="9" fillId="2" borderId="0" xfId="0" applyFont="1" applyFill="1" applyBorder="1" applyAlignment="1">
      <alignment horizontal="center" vertical="center"/>
    </xf>
    <xf numFmtId="0" fontId="2" fillId="2" borderId="0" xfId="0" applyFont="1" applyFill="1" applyBorder="1" applyAlignment="1">
      <alignment vertical="center"/>
    </xf>
    <xf numFmtId="37" fontId="11" fillId="2" borderId="0" xfId="3" applyFont="1" applyFill="1" applyAlignment="1">
      <alignment vertical="center"/>
    </xf>
    <xf numFmtId="0" fontId="2" fillId="2" borderId="58" xfId="0" applyFont="1" applyFill="1" applyBorder="1" applyAlignment="1">
      <alignment vertical="center"/>
    </xf>
    <xf numFmtId="37" fontId="11" fillId="2" borderId="58" xfId="3" applyFont="1" applyFill="1" applyBorder="1" applyAlignment="1">
      <alignment vertical="center"/>
    </xf>
    <xf numFmtId="0" fontId="2" fillId="3" borderId="58" xfId="0" applyFont="1" applyFill="1" applyBorder="1" applyAlignment="1">
      <alignment vertical="center"/>
    </xf>
    <xf numFmtId="37" fontId="11" fillId="3" borderId="58" xfId="3" applyFont="1" applyFill="1" applyBorder="1" applyAlignment="1">
      <alignment vertical="center"/>
    </xf>
    <xf numFmtId="38" fontId="5" fillId="6" borderId="56" xfId="1" applyFont="1" applyFill="1" applyBorder="1" applyAlignment="1">
      <alignment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Alignment="1">
      <alignment horizontal="right" vertical="center"/>
    </xf>
    <xf numFmtId="38" fontId="2" fillId="6" borderId="49" xfId="1" applyFont="1" applyFill="1" applyBorder="1" applyAlignment="1">
      <alignment horizontal="right" vertical="center"/>
    </xf>
    <xf numFmtId="38" fontId="2" fillId="6" borderId="50" xfId="1" applyFont="1" applyFill="1" applyBorder="1" applyAlignment="1">
      <alignment horizontal="right" vertical="center"/>
    </xf>
    <xf numFmtId="0" fontId="15" fillId="0" borderId="0" xfId="0" applyFont="1" applyAlignment="1"/>
    <xf numFmtId="182" fontId="14" fillId="4" borderId="0" xfId="0" applyNumberFormat="1" applyFont="1" applyFill="1" applyAlignment="1">
      <alignment horizontal="center" vertical="center"/>
    </xf>
    <xf numFmtId="0" fontId="16" fillId="9" borderId="23" xfId="0" applyFont="1" applyFill="1" applyBorder="1" applyAlignment="1">
      <alignment horizontal="center" vertical="center" shrinkToFit="1"/>
    </xf>
    <xf numFmtId="0" fontId="14" fillId="8" borderId="0" xfId="0" applyFont="1" applyFill="1" applyAlignment="1">
      <alignment vertical="center"/>
    </xf>
    <xf numFmtId="0" fontId="14" fillId="2" borderId="0" xfId="0" applyFont="1" applyFill="1" applyAlignment="1">
      <alignment vertical="center"/>
    </xf>
    <xf numFmtId="176" fontId="6" fillId="12" borderId="59" xfId="2" applyNumberFormat="1" applyFont="1" applyFill="1" applyBorder="1" applyAlignment="1">
      <alignment vertical="center"/>
    </xf>
    <xf numFmtId="176" fontId="6" fillId="12" borderId="60" xfId="2" applyNumberFormat="1" applyFont="1" applyFill="1" applyBorder="1" applyAlignment="1">
      <alignment vertical="center"/>
    </xf>
    <xf numFmtId="176" fontId="6" fillId="12" borderId="61" xfId="2" applyNumberFormat="1" applyFont="1" applyFill="1" applyBorder="1" applyAlignment="1">
      <alignment vertical="center"/>
    </xf>
    <xf numFmtId="176" fontId="6" fillId="12" borderId="62" xfId="2" applyNumberFormat="1" applyFont="1" applyFill="1" applyBorder="1" applyAlignment="1">
      <alignment vertical="center"/>
    </xf>
    <xf numFmtId="176" fontId="6" fillId="12" borderId="63" xfId="2" applyNumberFormat="1" applyFont="1" applyFill="1" applyBorder="1" applyAlignment="1">
      <alignment vertical="center"/>
    </xf>
    <xf numFmtId="176" fontId="6" fillId="12" borderId="64" xfId="2" applyNumberFormat="1" applyFont="1" applyFill="1" applyBorder="1" applyAlignment="1">
      <alignment vertical="center"/>
    </xf>
    <xf numFmtId="176" fontId="6" fillId="12" borderId="65" xfId="2" applyNumberFormat="1" applyFont="1" applyFill="1" applyBorder="1" applyAlignment="1">
      <alignment vertical="center"/>
    </xf>
    <xf numFmtId="176" fontId="6" fillId="12" borderId="66" xfId="2" applyNumberFormat="1" applyFont="1" applyFill="1" applyBorder="1" applyAlignment="1">
      <alignment vertical="center"/>
    </xf>
    <xf numFmtId="176" fontId="6" fillId="12" borderId="67" xfId="2" applyNumberFormat="1" applyFont="1" applyFill="1" applyBorder="1" applyAlignment="1">
      <alignment vertical="center"/>
    </xf>
    <xf numFmtId="0" fontId="6" fillId="12" borderId="68" xfId="0" applyFont="1" applyFill="1" applyBorder="1" applyAlignment="1">
      <alignment vertical="center"/>
    </xf>
    <xf numFmtId="0" fontId="6" fillId="12" borderId="69" xfId="0" applyFont="1" applyFill="1" applyBorder="1" applyAlignment="1">
      <alignment vertical="center"/>
    </xf>
    <xf numFmtId="0" fontId="6" fillId="12" borderId="70" xfId="0" applyFont="1" applyFill="1" applyBorder="1" applyAlignment="1">
      <alignment vertical="center"/>
    </xf>
    <xf numFmtId="176" fontId="6" fillId="12" borderId="71" xfId="2" applyNumberFormat="1" applyFont="1" applyFill="1" applyBorder="1" applyAlignment="1">
      <alignment vertical="center"/>
    </xf>
    <xf numFmtId="176" fontId="6" fillId="12" borderId="72" xfId="2" applyNumberFormat="1" applyFont="1" applyFill="1" applyBorder="1" applyAlignment="1">
      <alignment vertical="center"/>
    </xf>
    <xf numFmtId="176" fontId="6" fillId="12" borderId="73" xfId="2" applyNumberFormat="1" applyFont="1" applyFill="1" applyBorder="1" applyAlignment="1">
      <alignment vertical="center"/>
    </xf>
    <xf numFmtId="0" fontId="13" fillId="0" borderId="0" xfId="0" applyFont="1" applyAlignment="1">
      <alignment shrinkToFit="1"/>
    </xf>
    <xf numFmtId="0" fontId="13" fillId="0" borderId="0" xfId="0" applyFont="1" applyAlignment="1">
      <alignment horizontal="center" vertical="center" shrinkToFit="1"/>
    </xf>
    <xf numFmtId="183" fontId="13" fillId="0" borderId="5" xfId="0" applyNumberFormat="1" applyFont="1" applyBorder="1" applyAlignment="1">
      <alignment horizontal="center" vertical="center" shrinkToFit="1"/>
    </xf>
    <xf numFmtId="0" fontId="13" fillId="13" borderId="0" xfId="0" applyFont="1" applyFill="1" applyAlignment="1">
      <alignment horizontal="center" vertical="center" shrinkToFit="1"/>
    </xf>
    <xf numFmtId="0" fontId="13" fillId="10" borderId="0" xfId="0" applyFont="1" applyFill="1" applyAlignment="1">
      <alignment horizontal="center" vertical="center" shrinkToFit="1"/>
    </xf>
    <xf numFmtId="0" fontId="17" fillId="10" borderId="0" xfId="0" applyFont="1" applyFill="1" applyAlignment="1">
      <alignment horizontal="center" vertical="center" shrinkToFit="1"/>
    </xf>
    <xf numFmtId="0" fontId="17" fillId="11" borderId="0" xfId="0" applyFont="1" applyFill="1" applyAlignment="1">
      <alignment horizontal="center" vertical="center" shrinkToFit="1"/>
    </xf>
    <xf numFmtId="0" fontId="13" fillId="11" borderId="0" xfId="0" applyFont="1" applyFill="1" applyAlignment="1">
      <alignment horizontal="center" vertical="center" shrinkToFit="1"/>
    </xf>
    <xf numFmtId="0" fontId="13" fillId="7" borderId="0" xfId="0" applyFont="1" applyFill="1" applyAlignment="1">
      <alignment horizontal="center" vertical="center" shrinkToFit="1"/>
    </xf>
    <xf numFmtId="0" fontId="17" fillId="14"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2" borderId="0" xfId="0" applyFont="1" applyFill="1" applyAlignment="1">
      <alignment shrinkToFit="1"/>
    </xf>
    <xf numFmtId="0" fontId="13" fillId="10" borderId="0" xfId="0" applyFont="1" applyFill="1" applyAlignment="1">
      <alignment shrinkToFit="1"/>
    </xf>
    <xf numFmtId="0" fontId="13" fillId="14" borderId="0" xfId="0" applyFont="1" applyFill="1" applyAlignment="1">
      <alignment horizontal="center" vertical="center" shrinkToFit="1"/>
    </xf>
    <xf numFmtId="0" fontId="13" fillId="2" borderId="0" xfId="0" applyFont="1" applyFill="1" applyAlignment="1">
      <alignment horizontal="center" vertical="center" shrinkToFit="1"/>
    </xf>
    <xf numFmtId="0" fontId="13" fillId="2" borderId="0" xfId="0" applyFont="1" applyFill="1" applyAlignment="1">
      <alignment shrinkToFit="1"/>
    </xf>
    <xf numFmtId="0" fontId="2" fillId="5" borderId="11" xfId="0" applyFont="1" applyFill="1" applyBorder="1" applyAlignment="1">
      <alignment horizontal="center" vertical="center"/>
    </xf>
    <xf numFmtId="0" fontId="2" fillId="5" borderId="9"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9" fillId="5" borderId="8"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9" xfId="0" applyFont="1" applyFill="1" applyBorder="1" applyAlignment="1">
      <alignment horizontal="center"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2" fillId="5" borderId="19" xfId="0" applyFont="1" applyFill="1" applyBorder="1" applyAlignment="1">
      <alignment horizontal="center" vertical="center"/>
    </xf>
    <xf numFmtId="0" fontId="17" fillId="7" borderId="0" xfId="0" applyFont="1" applyFill="1" applyAlignment="1">
      <alignment horizontal="center" vertical="center" shrinkToFit="1"/>
    </xf>
    <xf numFmtId="0" fontId="17" fillId="11" borderId="0" xfId="0" applyFont="1" applyFill="1" applyAlignment="1">
      <alignment horizontal="center" vertical="center" shrinkToFit="1"/>
    </xf>
    <xf numFmtId="0" fontId="17" fillId="10" borderId="0" xfId="0" applyFont="1" applyFill="1" applyAlignment="1">
      <alignment horizontal="center" vertical="center" shrinkToFit="1"/>
    </xf>
    <xf numFmtId="0" fontId="19" fillId="0" borderId="0" xfId="0" applyFont="1" applyAlignment="1">
      <alignment horizontal="center" vertical="center" shrinkToFit="1"/>
    </xf>
    <xf numFmtId="0" fontId="2" fillId="5" borderId="21" xfId="0" applyFont="1" applyFill="1" applyBorder="1" applyAlignment="1">
      <alignment vertical="center" shrinkToFit="1"/>
    </xf>
    <xf numFmtId="0" fontId="2" fillId="5" borderId="10" xfId="0" applyFont="1" applyFill="1" applyBorder="1" applyAlignment="1">
      <alignment vertical="center" shrinkToFit="1"/>
    </xf>
    <xf numFmtId="0" fontId="2" fillId="5" borderId="15" xfId="0" applyFont="1" applyFill="1" applyBorder="1" applyAlignment="1">
      <alignment vertical="center" shrinkToFit="1"/>
    </xf>
    <xf numFmtId="0" fontId="2" fillId="5" borderId="6" xfId="0" applyFont="1" applyFill="1" applyBorder="1" applyAlignment="1">
      <alignment vertical="center" shrinkToFit="1"/>
    </xf>
    <xf numFmtId="0" fontId="2" fillId="5" borderId="3" xfId="0" applyFont="1" applyFill="1" applyBorder="1" applyAlignment="1">
      <alignment vertical="center" shrinkToFit="1"/>
    </xf>
  </cellXfs>
  <cellStyles count="4">
    <cellStyle name="パーセント" xfId="2" builtinId="5"/>
    <cellStyle name="桁区切り" xfId="1" builtinId="6"/>
    <cellStyle name="標準" xfId="0" builtinId="0"/>
    <cellStyle name="標準 2 3" xfId="3"/>
  </cellStyles>
  <dxfs count="0"/>
  <tableStyles count="0" defaultTableStyle="TableStyleMedium2" defaultPivotStyle="PivotStyleMedium9"/>
  <colors>
    <mruColors>
      <color rgb="FFFFCCFF"/>
      <color rgb="FFFFFFCC"/>
      <color rgb="FFCC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369820</xdr:colOff>
      <xdr:row>5</xdr:row>
      <xdr:rowOff>110570</xdr:rowOff>
    </xdr:from>
    <xdr:to>
      <xdr:col>6</xdr:col>
      <xdr:colOff>84070</xdr:colOff>
      <xdr:row>13</xdr:row>
      <xdr:rowOff>171914</xdr:rowOff>
    </xdr:to>
    <xdr:sp macro="" textlink="">
      <xdr:nvSpPr>
        <xdr:cNvPr id="5" name="曲折矢印 4"/>
        <xdr:cNvSpPr/>
      </xdr:nvSpPr>
      <xdr:spPr>
        <a:xfrm flipV="1">
          <a:off x="3717177" y="1444070"/>
          <a:ext cx="394607" cy="2020773"/>
        </a:xfrm>
        <a:prstGeom prst="bentArrow">
          <a:avLst>
            <a:gd name="adj1" fmla="val 29959"/>
            <a:gd name="adj2" fmla="val 43182"/>
            <a:gd name="adj3" fmla="val 41529"/>
            <a:gd name="adj4" fmla="val 43750"/>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683559</xdr:colOff>
      <xdr:row>15</xdr:row>
      <xdr:rowOff>78440</xdr:rowOff>
    </xdr:from>
    <xdr:to>
      <xdr:col>10</xdr:col>
      <xdr:colOff>235324</xdr:colOff>
      <xdr:row>17</xdr:row>
      <xdr:rowOff>145676</xdr:rowOff>
    </xdr:to>
    <xdr:sp macro="" textlink="">
      <xdr:nvSpPr>
        <xdr:cNvPr id="6" name="下矢印 5"/>
        <xdr:cNvSpPr/>
      </xdr:nvSpPr>
      <xdr:spPr>
        <a:xfrm>
          <a:off x="6981265" y="3372969"/>
          <a:ext cx="470647" cy="537883"/>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219635</xdr:colOff>
      <xdr:row>19</xdr:row>
      <xdr:rowOff>141193</xdr:rowOff>
    </xdr:from>
    <xdr:to>
      <xdr:col>6</xdr:col>
      <xdr:colOff>73959</xdr:colOff>
      <xdr:row>21</xdr:row>
      <xdr:rowOff>141193</xdr:rowOff>
    </xdr:to>
    <xdr:sp macro="" textlink="">
      <xdr:nvSpPr>
        <xdr:cNvPr id="7" name="下矢印 6"/>
        <xdr:cNvSpPr/>
      </xdr:nvSpPr>
      <xdr:spPr>
        <a:xfrm rot="16200000">
          <a:off x="3390900" y="4343399"/>
          <a:ext cx="470647" cy="537883"/>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406854</xdr:colOff>
      <xdr:row>28</xdr:row>
      <xdr:rowOff>118695</xdr:rowOff>
    </xdr:from>
    <xdr:to>
      <xdr:col>6</xdr:col>
      <xdr:colOff>121104</xdr:colOff>
      <xdr:row>34</xdr:row>
      <xdr:rowOff>154022</xdr:rowOff>
    </xdr:to>
    <xdr:sp macro="" textlink="">
      <xdr:nvSpPr>
        <xdr:cNvPr id="9" name="曲折矢印 8"/>
        <xdr:cNvSpPr/>
      </xdr:nvSpPr>
      <xdr:spPr>
        <a:xfrm flipV="1">
          <a:off x="3730471" y="6928057"/>
          <a:ext cx="399239" cy="1470156"/>
        </a:xfrm>
        <a:prstGeom prst="bentArrow">
          <a:avLst>
            <a:gd name="adj1" fmla="val 29959"/>
            <a:gd name="adj2" fmla="val 43182"/>
            <a:gd name="adj3" fmla="val 41529"/>
            <a:gd name="adj4" fmla="val 43750"/>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683559</xdr:colOff>
      <xdr:row>35</xdr:row>
      <xdr:rowOff>78440</xdr:rowOff>
    </xdr:from>
    <xdr:to>
      <xdr:col>10</xdr:col>
      <xdr:colOff>235324</xdr:colOff>
      <xdr:row>37</xdr:row>
      <xdr:rowOff>145676</xdr:rowOff>
    </xdr:to>
    <xdr:sp macro="" textlink="">
      <xdr:nvSpPr>
        <xdr:cNvPr id="10" name="下矢印 9"/>
        <xdr:cNvSpPr/>
      </xdr:nvSpPr>
      <xdr:spPr>
        <a:xfrm>
          <a:off x="6981265" y="3372969"/>
          <a:ext cx="470647" cy="537883"/>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219635</xdr:colOff>
      <xdr:row>39</xdr:row>
      <xdr:rowOff>141193</xdr:rowOff>
    </xdr:from>
    <xdr:to>
      <xdr:col>6</xdr:col>
      <xdr:colOff>73959</xdr:colOff>
      <xdr:row>41</xdr:row>
      <xdr:rowOff>0</xdr:rowOff>
    </xdr:to>
    <xdr:sp macro="" textlink="">
      <xdr:nvSpPr>
        <xdr:cNvPr id="11" name="下矢印 10"/>
        <xdr:cNvSpPr/>
      </xdr:nvSpPr>
      <xdr:spPr>
        <a:xfrm rot="16200000">
          <a:off x="3390900" y="4343399"/>
          <a:ext cx="470647" cy="537883"/>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70756</xdr:colOff>
      <xdr:row>14</xdr:row>
      <xdr:rowOff>122465</xdr:rowOff>
    </xdr:from>
    <xdr:ext cx="3687536" cy="359073"/>
    <xdr:sp macro="" textlink="">
      <xdr:nvSpPr>
        <xdr:cNvPr id="12" name="テキスト ボックス 11"/>
        <xdr:cNvSpPr txBox="1"/>
      </xdr:nvSpPr>
      <xdr:spPr>
        <a:xfrm>
          <a:off x="70756" y="3306536"/>
          <a:ext cx="3687536" cy="35907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ctr"/>
          <a:r>
            <a:rPr kumimoji="1" lang="ja-JP" altLang="en-US" sz="1600">
              <a:latin typeface="HG丸ｺﾞｼｯｸM-PRO" panose="020F0600000000000000" pitchFamily="50" charset="-128"/>
              <a:ea typeface="HG丸ｺﾞｼｯｸM-PRO" panose="020F0600000000000000" pitchFamily="50" charset="-128"/>
            </a:rPr>
            <a:t>黄色いセルに数値を入力してください</a:t>
          </a:r>
        </a:p>
      </xdr:txBody>
    </xdr:sp>
    <xdr:clientData/>
  </xdr:oneCellAnchor>
  <xdr:oneCellAnchor>
    <xdr:from>
      <xdr:col>0</xdr:col>
      <xdr:colOff>70756</xdr:colOff>
      <xdr:row>35</xdr:row>
      <xdr:rowOff>43544</xdr:rowOff>
    </xdr:from>
    <xdr:ext cx="3687536" cy="359073"/>
    <xdr:sp macro="" textlink="">
      <xdr:nvSpPr>
        <xdr:cNvPr id="13" name="テキスト ボックス 12"/>
        <xdr:cNvSpPr txBox="1"/>
      </xdr:nvSpPr>
      <xdr:spPr>
        <a:xfrm>
          <a:off x="70756" y="8371115"/>
          <a:ext cx="3687536" cy="35907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ctr"/>
          <a:r>
            <a:rPr kumimoji="1" lang="ja-JP" altLang="en-US" sz="1600">
              <a:latin typeface="HG丸ｺﾞｼｯｸM-PRO" panose="020F0600000000000000" pitchFamily="50" charset="-128"/>
              <a:ea typeface="HG丸ｺﾞｼｯｸM-PRO" panose="020F0600000000000000" pitchFamily="50" charset="-128"/>
            </a:rPr>
            <a:t>黄色いセルに数値を入力してください</a:t>
          </a:r>
        </a:p>
      </xdr:txBody>
    </xdr:sp>
    <xdr:clientData/>
  </xdr:oneCellAnchor>
  <xdr:twoCellAnchor>
    <xdr:from>
      <xdr:col>5</xdr:col>
      <xdr:colOff>33131</xdr:colOff>
      <xdr:row>4</xdr:row>
      <xdr:rowOff>182218</xdr:rowOff>
    </xdr:from>
    <xdr:to>
      <xdr:col>6</xdr:col>
      <xdr:colOff>207065</xdr:colOff>
      <xdr:row>5</xdr:row>
      <xdr:rowOff>223630</xdr:rowOff>
    </xdr:to>
    <xdr:sp macro="" textlink="">
      <xdr:nvSpPr>
        <xdr:cNvPr id="3" name="左右矢印 2"/>
        <xdr:cNvSpPr/>
      </xdr:nvSpPr>
      <xdr:spPr>
        <a:xfrm>
          <a:off x="3354457" y="1258957"/>
          <a:ext cx="861391" cy="281608"/>
        </a:xfrm>
        <a:prstGeom prst="leftRightArrow">
          <a:avLst/>
        </a:prstGeom>
        <a:solidFill>
          <a:srgbClr val="FFCC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27</xdr:row>
      <xdr:rowOff>200025</xdr:rowOff>
    </xdr:from>
    <xdr:to>
      <xdr:col>6</xdr:col>
      <xdr:colOff>202509</xdr:colOff>
      <xdr:row>29</xdr:row>
      <xdr:rowOff>3312</xdr:rowOff>
    </xdr:to>
    <xdr:sp macro="" textlink="">
      <xdr:nvSpPr>
        <xdr:cNvPr id="14" name="左右矢印 13"/>
        <xdr:cNvSpPr/>
      </xdr:nvSpPr>
      <xdr:spPr>
        <a:xfrm>
          <a:off x="3352800" y="6743700"/>
          <a:ext cx="859734" cy="279537"/>
        </a:xfrm>
        <a:prstGeom prst="leftRightArrow">
          <a:avLst/>
        </a:prstGeom>
        <a:solidFill>
          <a:srgbClr val="FFCC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683559</xdr:colOff>
      <xdr:row>15</xdr:row>
      <xdr:rowOff>78440</xdr:rowOff>
    </xdr:from>
    <xdr:to>
      <xdr:col>10</xdr:col>
      <xdr:colOff>235324</xdr:colOff>
      <xdr:row>17</xdr:row>
      <xdr:rowOff>145676</xdr:rowOff>
    </xdr:to>
    <xdr:sp macro="" textlink="">
      <xdr:nvSpPr>
        <xdr:cNvPr id="4" name="下矢印 3"/>
        <xdr:cNvSpPr/>
      </xdr:nvSpPr>
      <xdr:spPr>
        <a:xfrm>
          <a:off x="7217709" y="3412190"/>
          <a:ext cx="589990" cy="543486"/>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219635</xdr:colOff>
      <xdr:row>19</xdr:row>
      <xdr:rowOff>141193</xdr:rowOff>
    </xdr:from>
    <xdr:to>
      <xdr:col>6</xdr:col>
      <xdr:colOff>73959</xdr:colOff>
      <xdr:row>21</xdr:row>
      <xdr:rowOff>141193</xdr:rowOff>
    </xdr:to>
    <xdr:sp macro="" textlink="">
      <xdr:nvSpPr>
        <xdr:cNvPr id="5" name="下矢印 4"/>
        <xdr:cNvSpPr/>
      </xdr:nvSpPr>
      <xdr:spPr>
        <a:xfrm rot="16200000">
          <a:off x="3499597" y="4395506"/>
          <a:ext cx="476250" cy="540124"/>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683559</xdr:colOff>
      <xdr:row>35</xdr:row>
      <xdr:rowOff>78440</xdr:rowOff>
    </xdr:from>
    <xdr:to>
      <xdr:col>10</xdr:col>
      <xdr:colOff>235324</xdr:colOff>
      <xdr:row>37</xdr:row>
      <xdr:rowOff>145676</xdr:rowOff>
    </xdr:to>
    <xdr:sp macro="" textlink="">
      <xdr:nvSpPr>
        <xdr:cNvPr id="8" name="下矢印 7"/>
        <xdr:cNvSpPr/>
      </xdr:nvSpPr>
      <xdr:spPr>
        <a:xfrm>
          <a:off x="7217709" y="8174690"/>
          <a:ext cx="589990" cy="543486"/>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219635</xdr:colOff>
      <xdr:row>39</xdr:row>
      <xdr:rowOff>141193</xdr:rowOff>
    </xdr:from>
    <xdr:to>
      <xdr:col>6</xdr:col>
      <xdr:colOff>73959</xdr:colOff>
      <xdr:row>41</xdr:row>
      <xdr:rowOff>0</xdr:rowOff>
    </xdr:to>
    <xdr:sp macro="" textlink="">
      <xdr:nvSpPr>
        <xdr:cNvPr id="9" name="下矢印 8"/>
        <xdr:cNvSpPr/>
      </xdr:nvSpPr>
      <xdr:spPr>
        <a:xfrm rot="16200000">
          <a:off x="3570193" y="9087410"/>
          <a:ext cx="335057" cy="540124"/>
        </a:xfrm>
        <a:prstGeom prst="downArrow">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163286</xdr:colOff>
      <xdr:row>1</xdr:row>
      <xdr:rowOff>108856</xdr:rowOff>
    </xdr:from>
    <xdr:ext cx="4615089" cy="1319894"/>
    <xdr:sp macro="" textlink="">
      <xdr:nvSpPr>
        <xdr:cNvPr id="11" name="テキスト ボックス 10"/>
        <xdr:cNvSpPr txBox="1"/>
      </xdr:nvSpPr>
      <xdr:spPr>
        <a:xfrm>
          <a:off x="10894786" y="410481"/>
          <a:ext cx="4615089" cy="131989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r>
            <a:rPr kumimoji="1" lang="ja-JP" altLang="en-US" sz="1600">
              <a:latin typeface="HG丸ｺﾞｼｯｸM-PRO" panose="020F0600000000000000" pitchFamily="50" charset="-128"/>
              <a:ea typeface="HG丸ｺﾞｼｯｸM-PRO" panose="020F0600000000000000" pitchFamily="50" charset="-128"/>
            </a:rPr>
            <a:t>実態（実績）に応じて、発生量原単位及び廃棄物の割合を見直してください。</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国や県が見直した場合は、その数値を白文字部分に入力してください。</a:t>
          </a:r>
        </a:p>
      </xdr:txBody>
    </xdr:sp>
    <xdr:clientData/>
  </xdr:oneCellAnchor>
  <xdr:twoCellAnchor>
    <xdr:from>
      <xdr:col>5</xdr:col>
      <xdr:colOff>388870</xdr:colOff>
      <xdr:row>4</xdr:row>
      <xdr:rowOff>189156</xdr:rowOff>
    </xdr:from>
    <xdr:to>
      <xdr:col>6</xdr:col>
      <xdr:colOff>100852</xdr:colOff>
      <xdr:row>13</xdr:row>
      <xdr:rowOff>66804</xdr:rowOff>
    </xdr:to>
    <xdr:sp macro="" textlink="">
      <xdr:nvSpPr>
        <xdr:cNvPr id="16" name="曲折矢印 15"/>
        <xdr:cNvSpPr/>
      </xdr:nvSpPr>
      <xdr:spPr>
        <a:xfrm flipV="1">
          <a:off x="3722620" y="1205156"/>
          <a:ext cx="394607" cy="2020773"/>
        </a:xfrm>
        <a:prstGeom prst="bentArrow">
          <a:avLst>
            <a:gd name="adj1" fmla="val 29959"/>
            <a:gd name="adj2" fmla="val 43182"/>
            <a:gd name="adj3" fmla="val 41529"/>
            <a:gd name="adj4" fmla="val 43750"/>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425904</xdr:colOff>
      <xdr:row>28</xdr:row>
      <xdr:rowOff>115638</xdr:rowOff>
    </xdr:from>
    <xdr:to>
      <xdr:col>6</xdr:col>
      <xdr:colOff>137886</xdr:colOff>
      <xdr:row>34</xdr:row>
      <xdr:rowOff>191787</xdr:rowOff>
    </xdr:to>
    <xdr:sp macro="" textlink="">
      <xdr:nvSpPr>
        <xdr:cNvPr id="17" name="曲折矢印 16"/>
        <xdr:cNvSpPr/>
      </xdr:nvSpPr>
      <xdr:spPr>
        <a:xfrm flipV="1">
          <a:off x="3759654" y="6846638"/>
          <a:ext cx="394607" cy="1504899"/>
        </a:xfrm>
        <a:prstGeom prst="bentArrow">
          <a:avLst>
            <a:gd name="adj1" fmla="val 29959"/>
            <a:gd name="adj2" fmla="val 43182"/>
            <a:gd name="adj3" fmla="val 41529"/>
            <a:gd name="adj4" fmla="val 43750"/>
          </a:avLst>
        </a:prstGeom>
        <a:solidFill>
          <a:srgbClr val="FFCC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52181</xdr:colOff>
      <xdr:row>4</xdr:row>
      <xdr:rowOff>15875</xdr:rowOff>
    </xdr:from>
    <xdr:to>
      <xdr:col>6</xdr:col>
      <xdr:colOff>223847</xdr:colOff>
      <xdr:row>5</xdr:row>
      <xdr:rowOff>64091</xdr:rowOff>
    </xdr:to>
    <xdr:sp macro="" textlink="">
      <xdr:nvSpPr>
        <xdr:cNvPr id="18" name="左右矢印 17"/>
        <xdr:cNvSpPr/>
      </xdr:nvSpPr>
      <xdr:spPr>
        <a:xfrm>
          <a:off x="3385931" y="1031875"/>
          <a:ext cx="854291" cy="286341"/>
        </a:xfrm>
        <a:prstGeom prst="leftRightArrow">
          <a:avLst/>
        </a:prstGeom>
        <a:solidFill>
          <a:srgbClr val="FFCC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27</xdr:row>
      <xdr:rowOff>190165</xdr:rowOff>
    </xdr:from>
    <xdr:to>
      <xdr:col>6</xdr:col>
      <xdr:colOff>219291</xdr:colOff>
      <xdr:row>29</xdr:row>
      <xdr:rowOff>7059</xdr:rowOff>
    </xdr:to>
    <xdr:sp macro="" textlink="">
      <xdr:nvSpPr>
        <xdr:cNvPr id="19" name="左右矢印 18"/>
        <xdr:cNvSpPr/>
      </xdr:nvSpPr>
      <xdr:spPr>
        <a:xfrm>
          <a:off x="3381375" y="6683040"/>
          <a:ext cx="854291" cy="293144"/>
        </a:xfrm>
        <a:prstGeom prst="leftRightArrow">
          <a:avLst/>
        </a:prstGeom>
        <a:solidFill>
          <a:srgbClr val="FFCC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640772</xdr:colOff>
      <xdr:row>5</xdr:row>
      <xdr:rowOff>138546</xdr:rowOff>
    </xdr:from>
    <xdr:to>
      <xdr:col>5</xdr:col>
      <xdr:colOff>640772</xdr:colOff>
      <xdr:row>15</xdr:row>
      <xdr:rowOff>38455</xdr:rowOff>
    </xdr:to>
    <xdr:cxnSp macro="">
      <xdr:nvCxnSpPr>
        <xdr:cNvPr id="3" name="直線矢印コネクタ 2"/>
        <xdr:cNvCxnSpPr/>
      </xdr:nvCxnSpPr>
      <xdr:spPr>
        <a:xfrm flipH="1">
          <a:off x="2857499"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640772</xdr:colOff>
      <xdr:row>5</xdr:row>
      <xdr:rowOff>138546</xdr:rowOff>
    </xdr:from>
    <xdr:to>
      <xdr:col>8</xdr:col>
      <xdr:colOff>640772</xdr:colOff>
      <xdr:row>15</xdr:row>
      <xdr:rowOff>38455</xdr:rowOff>
    </xdr:to>
    <xdr:cxnSp macro="">
      <xdr:nvCxnSpPr>
        <xdr:cNvPr id="4" name="直線矢印コネクタ 3"/>
        <xdr:cNvCxnSpPr/>
      </xdr:nvCxnSpPr>
      <xdr:spPr>
        <a:xfrm flipH="1">
          <a:off x="4623954"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640772</xdr:colOff>
      <xdr:row>5</xdr:row>
      <xdr:rowOff>138546</xdr:rowOff>
    </xdr:from>
    <xdr:to>
      <xdr:col>11</xdr:col>
      <xdr:colOff>640772</xdr:colOff>
      <xdr:row>15</xdr:row>
      <xdr:rowOff>38455</xdr:rowOff>
    </xdr:to>
    <xdr:cxnSp macro="">
      <xdr:nvCxnSpPr>
        <xdr:cNvPr id="5" name="直線矢印コネクタ 4"/>
        <xdr:cNvCxnSpPr/>
      </xdr:nvCxnSpPr>
      <xdr:spPr>
        <a:xfrm flipH="1">
          <a:off x="6390408"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640772</xdr:colOff>
      <xdr:row>5</xdr:row>
      <xdr:rowOff>138546</xdr:rowOff>
    </xdr:from>
    <xdr:to>
      <xdr:col>14</xdr:col>
      <xdr:colOff>640772</xdr:colOff>
      <xdr:row>15</xdr:row>
      <xdr:rowOff>38455</xdr:rowOff>
    </xdr:to>
    <xdr:cxnSp macro="">
      <xdr:nvCxnSpPr>
        <xdr:cNvPr id="6" name="直線矢印コネクタ 5"/>
        <xdr:cNvCxnSpPr/>
      </xdr:nvCxnSpPr>
      <xdr:spPr>
        <a:xfrm flipH="1">
          <a:off x="8156863"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640772</xdr:colOff>
      <xdr:row>5</xdr:row>
      <xdr:rowOff>138546</xdr:rowOff>
    </xdr:from>
    <xdr:to>
      <xdr:col>17</xdr:col>
      <xdr:colOff>640772</xdr:colOff>
      <xdr:row>15</xdr:row>
      <xdr:rowOff>38455</xdr:rowOff>
    </xdr:to>
    <xdr:cxnSp macro="">
      <xdr:nvCxnSpPr>
        <xdr:cNvPr id="7" name="直線矢印コネクタ 6"/>
        <xdr:cNvCxnSpPr/>
      </xdr:nvCxnSpPr>
      <xdr:spPr>
        <a:xfrm flipH="1">
          <a:off x="9923317"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640772</xdr:colOff>
      <xdr:row>5</xdr:row>
      <xdr:rowOff>138546</xdr:rowOff>
    </xdr:from>
    <xdr:to>
      <xdr:col>2</xdr:col>
      <xdr:colOff>640772</xdr:colOff>
      <xdr:row>9</xdr:row>
      <xdr:rowOff>4909</xdr:rowOff>
    </xdr:to>
    <xdr:cxnSp macro="">
      <xdr:nvCxnSpPr>
        <xdr:cNvPr id="17" name="直線矢印コネクタ 16"/>
        <xdr:cNvCxnSpPr/>
      </xdr:nvCxnSpPr>
      <xdr:spPr>
        <a:xfrm flipH="1">
          <a:off x="1091045" y="1316182"/>
          <a:ext cx="0" cy="104400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640772</xdr:colOff>
      <xdr:row>5</xdr:row>
      <xdr:rowOff>138546</xdr:rowOff>
    </xdr:from>
    <xdr:to>
      <xdr:col>20</xdr:col>
      <xdr:colOff>640772</xdr:colOff>
      <xdr:row>7</xdr:row>
      <xdr:rowOff>17727</xdr:rowOff>
    </xdr:to>
    <xdr:cxnSp macro="">
      <xdr:nvCxnSpPr>
        <xdr:cNvPr id="18" name="直線矢印コネクタ 17"/>
        <xdr:cNvCxnSpPr/>
      </xdr:nvCxnSpPr>
      <xdr:spPr>
        <a:xfrm flipH="1">
          <a:off x="11689772" y="1316182"/>
          <a:ext cx="0" cy="46800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661737</xdr:colOff>
      <xdr:row>9</xdr:row>
      <xdr:rowOff>284881</xdr:rowOff>
    </xdr:from>
    <xdr:to>
      <xdr:col>23</xdr:col>
      <xdr:colOff>617456</xdr:colOff>
      <xdr:row>9</xdr:row>
      <xdr:rowOff>284881</xdr:rowOff>
    </xdr:to>
    <xdr:cxnSp macro="">
      <xdr:nvCxnSpPr>
        <xdr:cNvPr id="25" name="直線矢印コネクタ 24"/>
        <xdr:cNvCxnSpPr/>
      </xdr:nvCxnSpPr>
      <xdr:spPr>
        <a:xfrm flipH="1">
          <a:off x="9926053" y="2570881"/>
          <a:ext cx="34849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640772</xdr:colOff>
      <xdr:row>5</xdr:row>
      <xdr:rowOff>138546</xdr:rowOff>
    </xdr:from>
    <xdr:to>
      <xdr:col>23</xdr:col>
      <xdr:colOff>640772</xdr:colOff>
      <xdr:row>15</xdr:row>
      <xdr:rowOff>38455</xdr:rowOff>
    </xdr:to>
    <xdr:cxnSp macro="">
      <xdr:nvCxnSpPr>
        <xdr:cNvPr id="28" name="直線矢印コネクタ 27"/>
        <xdr:cNvCxnSpPr/>
      </xdr:nvCxnSpPr>
      <xdr:spPr>
        <a:xfrm flipH="1">
          <a:off x="13456227" y="1489364"/>
          <a:ext cx="0" cy="284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536112</xdr:colOff>
      <xdr:row>6</xdr:row>
      <xdr:rowOff>227550</xdr:rowOff>
    </xdr:from>
    <xdr:to>
      <xdr:col>17</xdr:col>
      <xdr:colOff>743931</xdr:colOff>
      <xdr:row>7</xdr:row>
      <xdr:rowOff>98488</xdr:rowOff>
    </xdr:to>
    <xdr:sp macro="" textlink="">
      <xdr:nvSpPr>
        <xdr:cNvPr id="29" name="円/楕円 28"/>
        <xdr:cNvSpPr/>
      </xdr:nvSpPr>
      <xdr:spPr>
        <a:xfrm>
          <a:off x="9746373" y="2215376"/>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531142</xdr:colOff>
      <xdr:row>10</xdr:row>
      <xdr:rowOff>214299</xdr:rowOff>
    </xdr:from>
    <xdr:to>
      <xdr:col>17</xdr:col>
      <xdr:colOff>738961</xdr:colOff>
      <xdr:row>11</xdr:row>
      <xdr:rowOff>85237</xdr:rowOff>
    </xdr:to>
    <xdr:sp macro="" textlink="">
      <xdr:nvSpPr>
        <xdr:cNvPr id="30" name="円/楕円 29"/>
        <xdr:cNvSpPr/>
      </xdr:nvSpPr>
      <xdr:spPr>
        <a:xfrm>
          <a:off x="9741403" y="3527342"/>
          <a:ext cx="207819" cy="202243"/>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534456</xdr:colOff>
      <xdr:row>11</xdr:row>
      <xdr:rowOff>209327</xdr:rowOff>
    </xdr:from>
    <xdr:to>
      <xdr:col>17</xdr:col>
      <xdr:colOff>742275</xdr:colOff>
      <xdr:row>12</xdr:row>
      <xdr:rowOff>80265</xdr:rowOff>
    </xdr:to>
    <xdr:sp macro="" textlink="">
      <xdr:nvSpPr>
        <xdr:cNvPr id="31" name="円/楕円 30"/>
        <xdr:cNvSpPr/>
      </xdr:nvSpPr>
      <xdr:spPr>
        <a:xfrm>
          <a:off x="9744717" y="3853675"/>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537769</xdr:colOff>
      <xdr:row>11</xdr:row>
      <xdr:rowOff>209371</xdr:rowOff>
    </xdr:from>
    <xdr:to>
      <xdr:col>14</xdr:col>
      <xdr:colOff>745588</xdr:colOff>
      <xdr:row>12</xdr:row>
      <xdr:rowOff>80309</xdr:rowOff>
    </xdr:to>
    <xdr:sp macro="" textlink="">
      <xdr:nvSpPr>
        <xdr:cNvPr id="32" name="円/楕円 31"/>
        <xdr:cNvSpPr/>
      </xdr:nvSpPr>
      <xdr:spPr>
        <a:xfrm>
          <a:off x="7992117" y="3853719"/>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542825</xdr:colOff>
      <xdr:row>8</xdr:row>
      <xdr:rowOff>225980</xdr:rowOff>
    </xdr:from>
    <xdr:to>
      <xdr:col>14</xdr:col>
      <xdr:colOff>750644</xdr:colOff>
      <xdr:row>9</xdr:row>
      <xdr:rowOff>96918</xdr:rowOff>
    </xdr:to>
    <xdr:sp macro="" textlink="">
      <xdr:nvSpPr>
        <xdr:cNvPr id="33" name="円/楕円 32"/>
        <xdr:cNvSpPr/>
      </xdr:nvSpPr>
      <xdr:spPr>
        <a:xfrm>
          <a:off x="7997173" y="2876415"/>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537855</xdr:colOff>
      <xdr:row>8</xdr:row>
      <xdr:rowOff>227550</xdr:rowOff>
    </xdr:from>
    <xdr:to>
      <xdr:col>11</xdr:col>
      <xdr:colOff>745674</xdr:colOff>
      <xdr:row>9</xdr:row>
      <xdr:rowOff>98488</xdr:rowOff>
    </xdr:to>
    <xdr:sp macro="" textlink="">
      <xdr:nvSpPr>
        <xdr:cNvPr id="34" name="円/楕円 33"/>
        <xdr:cNvSpPr/>
      </xdr:nvSpPr>
      <xdr:spPr>
        <a:xfrm>
          <a:off x="6236290" y="2877985"/>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542911</xdr:colOff>
      <xdr:row>7</xdr:row>
      <xdr:rowOff>230864</xdr:rowOff>
    </xdr:from>
    <xdr:to>
      <xdr:col>11</xdr:col>
      <xdr:colOff>750730</xdr:colOff>
      <xdr:row>8</xdr:row>
      <xdr:rowOff>101802</xdr:rowOff>
    </xdr:to>
    <xdr:sp macro="" textlink="">
      <xdr:nvSpPr>
        <xdr:cNvPr id="35" name="円/楕円 34"/>
        <xdr:cNvSpPr/>
      </xdr:nvSpPr>
      <xdr:spPr>
        <a:xfrm>
          <a:off x="6241346" y="2549994"/>
          <a:ext cx="207819" cy="202243"/>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539685</xdr:colOff>
      <xdr:row>6</xdr:row>
      <xdr:rowOff>225893</xdr:rowOff>
    </xdr:from>
    <xdr:to>
      <xdr:col>8</xdr:col>
      <xdr:colOff>747504</xdr:colOff>
      <xdr:row>7</xdr:row>
      <xdr:rowOff>96831</xdr:rowOff>
    </xdr:to>
    <xdr:sp macro="" textlink="">
      <xdr:nvSpPr>
        <xdr:cNvPr id="36" name="円/楕円 35"/>
        <xdr:cNvSpPr/>
      </xdr:nvSpPr>
      <xdr:spPr>
        <a:xfrm>
          <a:off x="4482207" y="2213719"/>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542781</xdr:colOff>
      <xdr:row>7</xdr:row>
      <xdr:rowOff>231168</xdr:rowOff>
    </xdr:from>
    <xdr:to>
      <xdr:col>8</xdr:col>
      <xdr:colOff>750600</xdr:colOff>
      <xdr:row>8</xdr:row>
      <xdr:rowOff>102106</xdr:rowOff>
    </xdr:to>
    <xdr:sp macro="" textlink="">
      <xdr:nvSpPr>
        <xdr:cNvPr id="37" name="円/楕円 36"/>
        <xdr:cNvSpPr/>
      </xdr:nvSpPr>
      <xdr:spPr>
        <a:xfrm>
          <a:off x="4485303" y="2550298"/>
          <a:ext cx="207819" cy="202243"/>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537811</xdr:colOff>
      <xdr:row>8</xdr:row>
      <xdr:rowOff>227724</xdr:rowOff>
    </xdr:from>
    <xdr:to>
      <xdr:col>8</xdr:col>
      <xdr:colOff>745630</xdr:colOff>
      <xdr:row>9</xdr:row>
      <xdr:rowOff>98662</xdr:rowOff>
    </xdr:to>
    <xdr:sp macro="" textlink="">
      <xdr:nvSpPr>
        <xdr:cNvPr id="38" name="円/楕円 37"/>
        <xdr:cNvSpPr/>
      </xdr:nvSpPr>
      <xdr:spPr>
        <a:xfrm>
          <a:off x="4480333" y="2878159"/>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536111</xdr:colOff>
      <xdr:row>6</xdr:row>
      <xdr:rowOff>219267</xdr:rowOff>
    </xdr:from>
    <xdr:to>
      <xdr:col>5</xdr:col>
      <xdr:colOff>743930</xdr:colOff>
      <xdr:row>7</xdr:row>
      <xdr:rowOff>90205</xdr:rowOff>
    </xdr:to>
    <xdr:sp macro="" textlink="">
      <xdr:nvSpPr>
        <xdr:cNvPr id="39" name="円/楕円 38"/>
        <xdr:cNvSpPr/>
      </xdr:nvSpPr>
      <xdr:spPr>
        <a:xfrm>
          <a:off x="2722720" y="2207093"/>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531142</xdr:colOff>
      <xdr:row>7</xdr:row>
      <xdr:rowOff>206016</xdr:rowOff>
    </xdr:from>
    <xdr:to>
      <xdr:col>5</xdr:col>
      <xdr:colOff>738961</xdr:colOff>
      <xdr:row>8</xdr:row>
      <xdr:rowOff>76954</xdr:rowOff>
    </xdr:to>
    <xdr:sp macro="" textlink="">
      <xdr:nvSpPr>
        <xdr:cNvPr id="40" name="円/楕円 39"/>
        <xdr:cNvSpPr/>
      </xdr:nvSpPr>
      <xdr:spPr>
        <a:xfrm>
          <a:off x="2717751" y="2525146"/>
          <a:ext cx="207819" cy="202243"/>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534455</xdr:colOff>
      <xdr:row>8</xdr:row>
      <xdr:rowOff>201046</xdr:rowOff>
    </xdr:from>
    <xdr:to>
      <xdr:col>5</xdr:col>
      <xdr:colOff>742274</xdr:colOff>
      <xdr:row>9</xdr:row>
      <xdr:rowOff>71984</xdr:rowOff>
    </xdr:to>
    <xdr:sp macro="" textlink="">
      <xdr:nvSpPr>
        <xdr:cNvPr id="41" name="円/楕円 40"/>
        <xdr:cNvSpPr/>
      </xdr:nvSpPr>
      <xdr:spPr>
        <a:xfrm>
          <a:off x="2721064" y="2851481"/>
          <a:ext cx="207819" cy="202242"/>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623454</xdr:colOff>
      <xdr:row>9</xdr:row>
      <xdr:rowOff>17324</xdr:rowOff>
    </xdr:from>
    <xdr:to>
      <xdr:col>17</xdr:col>
      <xdr:colOff>606137</xdr:colOff>
      <xdr:row>9</xdr:row>
      <xdr:rowOff>17324</xdr:rowOff>
    </xdr:to>
    <xdr:cxnSp macro="">
      <xdr:nvCxnSpPr>
        <xdr:cNvPr id="8" name="直線矢印コネクタ 7"/>
        <xdr:cNvCxnSpPr/>
      </xdr:nvCxnSpPr>
      <xdr:spPr>
        <a:xfrm>
          <a:off x="1073727" y="2372597"/>
          <a:ext cx="88149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623454</xdr:colOff>
      <xdr:row>8</xdr:row>
      <xdr:rowOff>10026</xdr:rowOff>
    </xdr:from>
    <xdr:to>
      <xdr:col>14</xdr:col>
      <xdr:colOff>616619</xdr:colOff>
      <xdr:row>8</xdr:row>
      <xdr:rowOff>10026</xdr:rowOff>
    </xdr:to>
    <xdr:cxnSp macro="">
      <xdr:nvCxnSpPr>
        <xdr:cNvPr id="11" name="直線矢印コネクタ 10"/>
        <xdr:cNvCxnSpPr/>
      </xdr:nvCxnSpPr>
      <xdr:spPr>
        <a:xfrm flipV="1">
          <a:off x="1064612" y="2010276"/>
          <a:ext cx="7051691"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623454</xdr:colOff>
      <xdr:row>7</xdr:row>
      <xdr:rowOff>15039</xdr:rowOff>
    </xdr:from>
    <xdr:to>
      <xdr:col>11</xdr:col>
      <xdr:colOff>631658</xdr:colOff>
      <xdr:row>7</xdr:row>
      <xdr:rowOff>15039</xdr:rowOff>
    </xdr:to>
    <xdr:cxnSp macro="">
      <xdr:nvCxnSpPr>
        <xdr:cNvPr id="14" name="直線矢印コネクタ 13"/>
        <xdr:cNvCxnSpPr/>
      </xdr:nvCxnSpPr>
      <xdr:spPr>
        <a:xfrm flipV="1">
          <a:off x="1073727" y="2318357"/>
          <a:ext cx="5307567"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671944</xdr:colOff>
      <xdr:row>7</xdr:row>
      <xdr:rowOff>13857</xdr:rowOff>
    </xdr:from>
    <xdr:to>
      <xdr:col>20</xdr:col>
      <xdr:colOff>658091</xdr:colOff>
      <xdr:row>7</xdr:row>
      <xdr:rowOff>13857</xdr:rowOff>
    </xdr:to>
    <xdr:cxnSp macro="">
      <xdr:nvCxnSpPr>
        <xdr:cNvPr id="19" name="直線矢印コネクタ 18"/>
        <xdr:cNvCxnSpPr/>
      </xdr:nvCxnSpPr>
      <xdr:spPr>
        <a:xfrm flipH="1" flipV="1">
          <a:off x="8188035" y="1780312"/>
          <a:ext cx="3519056"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641684</xdr:colOff>
      <xdr:row>11</xdr:row>
      <xdr:rowOff>4320</xdr:rowOff>
    </xdr:from>
    <xdr:to>
      <xdr:col>23</xdr:col>
      <xdr:colOff>617456</xdr:colOff>
      <xdr:row>11</xdr:row>
      <xdr:rowOff>5013</xdr:rowOff>
    </xdr:to>
    <xdr:cxnSp macro="">
      <xdr:nvCxnSpPr>
        <xdr:cNvPr id="22" name="直線矢印コネクタ 21"/>
        <xdr:cNvCxnSpPr/>
      </xdr:nvCxnSpPr>
      <xdr:spPr>
        <a:xfrm flipH="1">
          <a:off x="8141368" y="2861820"/>
          <a:ext cx="5269667" cy="69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663274</xdr:colOff>
      <xdr:row>11</xdr:row>
      <xdr:rowOff>287475</xdr:rowOff>
    </xdr:from>
    <xdr:to>
      <xdr:col>23</xdr:col>
      <xdr:colOff>617455</xdr:colOff>
      <xdr:row>11</xdr:row>
      <xdr:rowOff>287475</xdr:rowOff>
    </xdr:to>
    <xdr:cxnSp macro="">
      <xdr:nvCxnSpPr>
        <xdr:cNvPr id="23" name="直線矢印コネクタ 22"/>
        <xdr:cNvCxnSpPr/>
      </xdr:nvCxnSpPr>
      <xdr:spPr>
        <a:xfrm flipH="1">
          <a:off x="6412910" y="3231566"/>
          <a:ext cx="702000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640772</xdr:colOff>
      <xdr:row>18</xdr:row>
      <xdr:rowOff>49696</xdr:rowOff>
    </xdr:from>
    <xdr:to>
      <xdr:col>26</xdr:col>
      <xdr:colOff>640772</xdr:colOff>
      <xdr:row>30</xdr:row>
      <xdr:rowOff>302022</xdr:rowOff>
    </xdr:to>
    <xdr:cxnSp macro="">
      <xdr:nvCxnSpPr>
        <xdr:cNvPr id="50" name="直線矢印コネクタ 49"/>
        <xdr:cNvCxnSpPr/>
      </xdr:nvCxnSpPr>
      <xdr:spPr>
        <a:xfrm flipH="1">
          <a:off x="13362859" y="5806109"/>
          <a:ext cx="0" cy="493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640772</xdr:colOff>
      <xdr:row>18</xdr:row>
      <xdr:rowOff>49696</xdr:rowOff>
    </xdr:from>
    <xdr:to>
      <xdr:col>29</xdr:col>
      <xdr:colOff>640772</xdr:colOff>
      <xdr:row>30</xdr:row>
      <xdr:rowOff>302022</xdr:rowOff>
    </xdr:to>
    <xdr:cxnSp macro="">
      <xdr:nvCxnSpPr>
        <xdr:cNvPr id="52" name="直線矢印コネクタ 51"/>
        <xdr:cNvCxnSpPr/>
      </xdr:nvCxnSpPr>
      <xdr:spPr>
        <a:xfrm flipH="1">
          <a:off x="13362859" y="5806109"/>
          <a:ext cx="0" cy="493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640772</xdr:colOff>
      <xdr:row>18</xdr:row>
      <xdr:rowOff>49696</xdr:rowOff>
    </xdr:from>
    <xdr:to>
      <xdr:col>32</xdr:col>
      <xdr:colOff>640772</xdr:colOff>
      <xdr:row>30</xdr:row>
      <xdr:rowOff>302022</xdr:rowOff>
    </xdr:to>
    <xdr:cxnSp macro="">
      <xdr:nvCxnSpPr>
        <xdr:cNvPr id="53" name="直線矢印コネクタ 52"/>
        <xdr:cNvCxnSpPr/>
      </xdr:nvCxnSpPr>
      <xdr:spPr>
        <a:xfrm flipH="1">
          <a:off x="13362859" y="5806109"/>
          <a:ext cx="0" cy="493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640772</xdr:colOff>
      <xdr:row>25</xdr:row>
      <xdr:rowOff>60104</xdr:rowOff>
    </xdr:from>
    <xdr:to>
      <xdr:col>5</xdr:col>
      <xdr:colOff>640772</xdr:colOff>
      <xdr:row>30</xdr:row>
      <xdr:rowOff>296189</xdr:rowOff>
    </xdr:to>
    <xdr:cxnSp macro="">
      <xdr:nvCxnSpPr>
        <xdr:cNvPr id="54" name="直線矢印コネクタ 53"/>
        <xdr:cNvCxnSpPr/>
      </xdr:nvCxnSpPr>
      <xdr:spPr>
        <a:xfrm flipH="1">
          <a:off x="2859537" y="7612869"/>
          <a:ext cx="0" cy="32616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640772</xdr:colOff>
      <xdr:row>18</xdr:row>
      <xdr:rowOff>108857</xdr:rowOff>
    </xdr:from>
    <xdr:to>
      <xdr:col>11</xdr:col>
      <xdr:colOff>640772</xdr:colOff>
      <xdr:row>30</xdr:row>
      <xdr:rowOff>296189</xdr:rowOff>
    </xdr:to>
    <xdr:cxnSp macro="">
      <xdr:nvCxnSpPr>
        <xdr:cNvPr id="58" name="直線矢印コネクタ 57"/>
        <xdr:cNvCxnSpPr/>
      </xdr:nvCxnSpPr>
      <xdr:spPr>
        <a:xfrm flipH="1">
          <a:off x="6342165" y="6014357"/>
          <a:ext cx="0" cy="497704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534455</xdr:colOff>
      <xdr:row>27</xdr:row>
      <xdr:rowOff>266535</xdr:rowOff>
    </xdr:from>
    <xdr:to>
      <xdr:col>11</xdr:col>
      <xdr:colOff>742274</xdr:colOff>
      <xdr:row>28</xdr:row>
      <xdr:rowOff>137474</xdr:rowOff>
    </xdr:to>
    <xdr:sp macro="" textlink="">
      <xdr:nvSpPr>
        <xdr:cNvPr id="61" name="円/楕円 60"/>
        <xdr:cNvSpPr/>
      </xdr:nvSpPr>
      <xdr:spPr>
        <a:xfrm>
          <a:off x="6232890" y="8540861"/>
          <a:ext cx="207819" cy="202243"/>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640772</xdr:colOff>
      <xdr:row>21</xdr:row>
      <xdr:rowOff>114542</xdr:rowOff>
    </xdr:from>
    <xdr:to>
      <xdr:col>8</xdr:col>
      <xdr:colOff>640772</xdr:colOff>
      <xdr:row>27</xdr:row>
      <xdr:rowOff>20899</xdr:rowOff>
    </xdr:to>
    <xdr:cxnSp macro="">
      <xdr:nvCxnSpPr>
        <xdr:cNvPr id="62" name="直線矢印コネクタ 61"/>
        <xdr:cNvCxnSpPr/>
      </xdr:nvCxnSpPr>
      <xdr:spPr>
        <a:xfrm flipH="1">
          <a:off x="4586843" y="6822863"/>
          <a:ext cx="0" cy="151200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640772</xdr:colOff>
      <xdr:row>18</xdr:row>
      <xdr:rowOff>49696</xdr:rowOff>
    </xdr:from>
    <xdr:to>
      <xdr:col>23</xdr:col>
      <xdr:colOff>640772</xdr:colOff>
      <xdr:row>30</xdr:row>
      <xdr:rowOff>302022</xdr:rowOff>
    </xdr:to>
    <xdr:cxnSp macro="">
      <xdr:nvCxnSpPr>
        <xdr:cNvPr id="67" name="直線矢印コネクタ 66"/>
        <xdr:cNvCxnSpPr/>
      </xdr:nvCxnSpPr>
      <xdr:spPr>
        <a:xfrm flipH="1">
          <a:off x="15222681" y="5764696"/>
          <a:ext cx="0" cy="489359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640772</xdr:colOff>
      <xdr:row>5</xdr:row>
      <xdr:rowOff>138546</xdr:rowOff>
    </xdr:from>
    <xdr:to>
      <xdr:col>26</xdr:col>
      <xdr:colOff>640772</xdr:colOff>
      <xdr:row>15</xdr:row>
      <xdr:rowOff>38455</xdr:rowOff>
    </xdr:to>
    <xdr:cxnSp macro="">
      <xdr:nvCxnSpPr>
        <xdr:cNvPr id="68" name="直線矢印コネクタ 67"/>
        <xdr:cNvCxnSpPr/>
      </xdr:nvCxnSpPr>
      <xdr:spPr>
        <a:xfrm flipH="1">
          <a:off x="13404272" y="1805421"/>
          <a:ext cx="0" cy="323365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640772</xdr:colOff>
      <xdr:row>5</xdr:row>
      <xdr:rowOff>138546</xdr:rowOff>
    </xdr:from>
    <xdr:to>
      <xdr:col>29</xdr:col>
      <xdr:colOff>640772</xdr:colOff>
      <xdr:row>15</xdr:row>
      <xdr:rowOff>38455</xdr:rowOff>
    </xdr:to>
    <xdr:cxnSp macro="">
      <xdr:nvCxnSpPr>
        <xdr:cNvPr id="69" name="直線矢印コネクタ 68"/>
        <xdr:cNvCxnSpPr/>
      </xdr:nvCxnSpPr>
      <xdr:spPr>
        <a:xfrm flipH="1">
          <a:off x="13404272" y="1805421"/>
          <a:ext cx="0" cy="323365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640772</xdr:colOff>
      <xdr:row>5</xdr:row>
      <xdr:rowOff>138546</xdr:rowOff>
    </xdr:from>
    <xdr:to>
      <xdr:col>32</xdr:col>
      <xdr:colOff>640772</xdr:colOff>
      <xdr:row>15</xdr:row>
      <xdr:rowOff>38455</xdr:rowOff>
    </xdr:to>
    <xdr:cxnSp macro="">
      <xdr:nvCxnSpPr>
        <xdr:cNvPr id="70" name="直線矢印コネクタ 69"/>
        <xdr:cNvCxnSpPr/>
      </xdr:nvCxnSpPr>
      <xdr:spPr>
        <a:xfrm flipH="1">
          <a:off x="13404272" y="1805421"/>
          <a:ext cx="0" cy="323365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640772</xdr:colOff>
      <xdr:row>5</xdr:row>
      <xdr:rowOff>138545</xdr:rowOff>
    </xdr:from>
    <xdr:to>
      <xdr:col>38</xdr:col>
      <xdr:colOff>640772</xdr:colOff>
      <xdr:row>30</xdr:row>
      <xdr:rowOff>291920</xdr:rowOff>
    </xdr:to>
    <xdr:cxnSp macro="">
      <xdr:nvCxnSpPr>
        <xdr:cNvPr id="72" name="直線矢印コネクタ 71"/>
        <xdr:cNvCxnSpPr/>
      </xdr:nvCxnSpPr>
      <xdr:spPr>
        <a:xfrm flipH="1">
          <a:off x="22214897" y="1805420"/>
          <a:ext cx="0" cy="896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609600</xdr:colOff>
      <xdr:row>8</xdr:row>
      <xdr:rowOff>138546</xdr:rowOff>
    </xdr:from>
    <xdr:to>
      <xdr:col>35</xdr:col>
      <xdr:colOff>609600</xdr:colOff>
      <xdr:row>29</xdr:row>
      <xdr:rowOff>28575</xdr:rowOff>
    </xdr:to>
    <xdr:cxnSp macro="">
      <xdr:nvCxnSpPr>
        <xdr:cNvPr id="73" name="直線矢印コネクタ 72"/>
        <xdr:cNvCxnSpPr/>
      </xdr:nvCxnSpPr>
      <xdr:spPr>
        <a:xfrm flipH="1">
          <a:off x="20431125" y="2957946"/>
          <a:ext cx="0" cy="6052704"/>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629478</xdr:colOff>
      <xdr:row>18</xdr:row>
      <xdr:rowOff>108857</xdr:rowOff>
    </xdr:from>
    <xdr:to>
      <xdr:col>14</xdr:col>
      <xdr:colOff>640772</xdr:colOff>
      <xdr:row>28</xdr:row>
      <xdr:rowOff>45010</xdr:rowOff>
    </xdr:to>
    <xdr:cxnSp macro="">
      <xdr:nvCxnSpPr>
        <xdr:cNvPr id="75" name="直線矢印コネクタ 74"/>
        <xdr:cNvCxnSpPr/>
      </xdr:nvCxnSpPr>
      <xdr:spPr>
        <a:xfrm flipH="1">
          <a:off x="8083826" y="6022640"/>
          <a:ext cx="11294" cy="262800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640772</xdr:colOff>
      <xdr:row>18</xdr:row>
      <xdr:rowOff>108857</xdr:rowOff>
    </xdr:from>
    <xdr:to>
      <xdr:col>17</xdr:col>
      <xdr:colOff>640772</xdr:colOff>
      <xdr:row>30</xdr:row>
      <xdr:rowOff>296189</xdr:rowOff>
    </xdr:to>
    <xdr:cxnSp macro="">
      <xdr:nvCxnSpPr>
        <xdr:cNvPr id="80" name="直線矢印コネクタ 79"/>
        <xdr:cNvCxnSpPr/>
      </xdr:nvCxnSpPr>
      <xdr:spPr>
        <a:xfrm flipH="1">
          <a:off x="8156863" y="5823857"/>
          <a:ext cx="0" cy="48286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643507</xdr:colOff>
      <xdr:row>28</xdr:row>
      <xdr:rowOff>37143</xdr:rowOff>
    </xdr:from>
    <xdr:to>
      <xdr:col>14</xdr:col>
      <xdr:colOff>636143</xdr:colOff>
      <xdr:row>28</xdr:row>
      <xdr:rowOff>37143</xdr:rowOff>
    </xdr:to>
    <xdr:cxnSp macro="">
      <xdr:nvCxnSpPr>
        <xdr:cNvPr id="81" name="直線矢印コネクタ 80"/>
        <xdr:cNvCxnSpPr/>
      </xdr:nvCxnSpPr>
      <xdr:spPr>
        <a:xfrm flipH="1">
          <a:off x="2830116" y="8642773"/>
          <a:ext cx="526037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637308</xdr:colOff>
      <xdr:row>27</xdr:row>
      <xdr:rowOff>28893</xdr:rowOff>
    </xdr:from>
    <xdr:to>
      <xdr:col>11</xdr:col>
      <xdr:colOff>645986</xdr:colOff>
      <xdr:row>27</xdr:row>
      <xdr:rowOff>28893</xdr:rowOff>
    </xdr:to>
    <xdr:cxnSp macro="">
      <xdr:nvCxnSpPr>
        <xdr:cNvPr id="82" name="直線矢印コネクタ 81"/>
        <xdr:cNvCxnSpPr/>
      </xdr:nvCxnSpPr>
      <xdr:spPr>
        <a:xfrm flipV="1">
          <a:off x="4583379" y="8342857"/>
          <a:ext cx="176400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640772</xdr:colOff>
      <xdr:row>42</xdr:row>
      <xdr:rowOff>138546</xdr:rowOff>
    </xdr:from>
    <xdr:to>
      <xdr:col>5</xdr:col>
      <xdr:colOff>640772</xdr:colOff>
      <xdr:row>43</xdr:row>
      <xdr:rowOff>273171</xdr:rowOff>
    </xdr:to>
    <xdr:cxnSp macro="">
      <xdr:nvCxnSpPr>
        <xdr:cNvPr id="83" name="直線矢印コネクタ 82"/>
        <xdr:cNvCxnSpPr/>
      </xdr:nvCxnSpPr>
      <xdr:spPr>
        <a:xfrm flipH="1">
          <a:off x="2831522" y="13854546"/>
          <a:ext cx="0" cy="46800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640772</xdr:colOff>
      <xdr:row>42</xdr:row>
      <xdr:rowOff>138546</xdr:rowOff>
    </xdr:from>
    <xdr:to>
      <xdr:col>35</xdr:col>
      <xdr:colOff>640772</xdr:colOff>
      <xdr:row>43</xdr:row>
      <xdr:rowOff>273171</xdr:rowOff>
    </xdr:to>
    <xdr:cxnSp macro="">
      <xdr:nvCxnSpPr>
        <xdr:cNvPr id="84" name="直線矢印コネクタ 83"/>
        <xdr:cNvCxnSpPr/>
      </xdr:nvCxnSpPr>
      <xdr:spPr>
        <a:xfrm flipH="1">
          <a:off x="20452772" y="13854546"/>
          <a:ext cx="0" cy="468000"/>
        </a:xfrm>
        <a:prstGeom prst="straightConnector1">
          <a:avLst/>
        </a:prstGeom>
        <a:ln w="381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645739</xdr:colOff>
      <xdr:row>43</xdr:row>
      <xdr:rowOff>293540</xdr:rowOff>
    </xdr:from>
    <xdr:to>
      <xdr:col>35</xdr:col>
      <xdr:colOff>652445</xdr:colOff>
      <xdr:row>43</xdr:row>
      <xdr:rowOff>293540</xdr:rowOff>
    </xdr:to>
    <xdr:cxnSp macro="">
      <xdr:nvCxnSpPr>
        <xdr:cNvPr id="85" name="直線矢印コネクタ 84"/>
        <xdr:cNvCxnSpPr/>
      </xdr:nvCxnSpPr>
      <xdr:spPr>
        <a:xfrm flipH="1">
          <a:off x="2864504" y="14435364"/>
          <a:ext cx="17712000" cy="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294409</xdr:colOff>
      <xdr:row>6</xdr:row>
      <xdr:rowOff>17318</xdr:rowOff>
    </xdr:from>
    <xdr:to>
      <xdr:col>23</xdr:col>
      <xdr:colOff>1281545</xdr:colOff>
      <xdr:row>13</xdr:row>
      <xdr:rowOff>51954</xdr:rowOff>
    </xdr:to>
    <xdr:sp macro="" textlink="">
      <xdr:nvSpPr>
        <xdr:cNvPr id="88" name="角丸四角形 87"/>
        <xdr:cNvSpPr/>
      </xdr:nvSpPr>
      <xdr:spPr>
        <a:xfrm>
          <a:off x="744682" y="1991591"/>
          <a:ext cx="13352318" cy="2337954"/>
        </a:xfrm>
        <a:prstGeom prst="roundRect">
          <a:avLst/>
        </a:prstGeom>
        <a:solidFill>
          <a:schemeClr val="accent5">
            <a:lumMod val="20000"/>
            <a:lumOff val="80000"/>
            <a:alpha val="5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519544</xdr:colOff>
      <xdr:row>11</xdr:row>
      <xdr:rowOff>190500</xdr:rowOff>
    </xdr:from>
    <xdr:ext cx="1107996" cy="431144"/>
    <xdr:sp macro="" textlink="">
      <xdr:nvSpPr>
        <xdr:cNvPr id="87" name="テキスト ボックス 86"/>
        <xdr:cNvSpPr txBox="1"/>
      </xdr:nvSpPr>
      <xdr:spPr>
        <a:xfrm>
          <a:off x="969817" y="3810000"/>
          <a:ext cx="1107996"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sng">
              <a:latin typeface="Meiryo UI" panose="020B0604030504040204" pitchFamily="50" charset="-128"/>
              <a:ea typeface="Meiryo UI" panose="020B0604030504040204" pitchFamily="50" charset="-128"/>
              <a:cs typeface="Meiryo UI" panose="020B0604030504040204" pitchFamily="50" charset="-128"/>
            </a:rPr>
            <a:t>破砕・選別</a:t>
          </a:r>
        </a:p>
      </xdr:txBody>
    </xdr:sp>
    <xdr:clientData/>
  </xdr:oneCellAnchor>
  <xdr:oneCellAnchor>
    <xdr:from>
      <xdr:col>18</xdr:col>
      <xdr:colOff>100444</xdr:colOff>
      <xdr:row>20</xdr:row>
      <xdr:rowOff>65808</xdr:rowOff>
    </xdr:from>
    <xdr:ext cx="2120132" cy="431144"/>
    <xdr:sp macro="" textlink="">
      <xdr:nvSpPr>
        <xdr:cNvPr id="89" name="テキスト ボックス 88"/>
        <xdr:cNvSpPr txBox="1"/>
      </xdr:nvSpPr>
      <xdr:spPr>
        <a:xfrm>
          <a:off x="10699171" y="6231081"/>
          <a:ext cx="2120132"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sng">
              <a:latin typeface="Meiryo UI" panose="020B0604030504040204" pitchFamily="50" charset="-128"/>
              <a:ea typeface="Meiryo UI" panose="020B0604030504040204" pitchFamily="50" charset="-128"/>
              <a:cs typeface="Meiryo UI" panose="020B0604030504040204" pitchFamily="50" charset="-128"/>
            </a:rPr>
            <a:t>仮置場にて適切に保管</a:t>
          </a:r>
        </a:p>
      </xdr:txBody>
    </xdr:sp>
    <xdr:clientData/>
  </xdr:oneCellAnchor>
  <xdr:twoCellAnchor>
    <xdr:from>
      <xdr:col>15</xdr:col>
      <xdr:colOff>193238</xdr:colOff>
      <xdr:row>42</xdr:row>
      <xdr:rowOff>12812</xdr:rowOff>
    </xdr:from>
    <xdr:to>
      <xdr:col>15</xdr:col>
      <xdr:colOff>193238</xdr:colOff>
      <xdr:row>43</xdr:row>
      <xdr:rowOff>259773</xdr:rowOff>
    </xdr:to>
    <xdr:cxnSp macro="">
      <xdr:nvCxnSpPr>
        <xdr:cNvPr id="55" name="直線矢印コネクタ 54"/>
        <xdr:cNvCxnSpPr/>
      </xdr:nvCxnSpPr>
      <xdr:spPr>
        <a:xfrm flipH="1" flipV="1">
          <a:off x="9025511" y="12395312"/>
          <a:ext cx="0" cy="57600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534219</xdr:colOff>
      <xdr:row>28</xdr:row>
      <xdr:rowOff>229617</xdr:rowOff>
    </xdr:from>
    <xdr:to>
      <xdr:col>11</xdr:col>
      <xdr:colOff>742038</xdr:colOff>
      <xdr:row>29</xdr:row>
      <xdr:rowOff>100557</xdr:rowOff>
    </xdr:to>
    <xdr:sp macro="" textlink="">
      <xdr:nvSpPr>
        <xdr:cNvPr id="63" name="円/楕円 62"/>
        <xdr:cNvSpPr/>
      </xdr:nvSpPr>
      <xdr:spPr>
        <a:xfrm>
          <a:off x="6243776" y="8851103"/>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539662</xdr:colOff>
      <xdr:row>28</xdr:row>
      <xdr:rowOff>240503</xdr:rowOff>
    </xdr:from>
    <xdr:to>
      <xdr:col>17</xdr:col>
      <xdr:colOff>747481</xdr:colOff>
      <xdr:row>29</xdr:row>
      <xdr:rowOff>111443</xdr:rowOff>
    </xdr:to>
    <xdr:sp macro="" textlink="">
      <xdr:nvSpPr>
        <xdr:cNvPr id="64" name="円/楕円 63"/>
        <xdr:cNvSpPr/>
      </xdr:nvSpPr>
      <xdr:spPr>
        <a:xfrm>
          <a:off x="9765305" y="8861989"/>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544286</xdr:colOff>
      <xdr:row>28</xdr:row>
      <xdr:rowOff>244929</xdr:rowOff>
    </xdr:from>
    <xdr:to>
      <xdr:col>23</xdr:col>
      <xdr:colOff>752105</xdr:colOff>
      <xdr:row>29</xdr:row>
      <xdr:rowOff>115869</xdr:rowOff>
    </xdr:to>
    <xdr:sp macro="" textlink="">
      <xdr:nvSpPr>
        <xdr:cNvPr id="65" name="円/楕円 64"/>
        <xdr:cNvSpPr/>
      </xdr:nvSpPr>
      <xdr:spPr>
        <a:xfrm>
          <a:off x="13286015" y="8866415"/>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533401</xdr:colOff>
      <xdr:row>28</xdr:row>
      <xdr:rowOff>239486</xdr:rowOff>
    </xdr:from>
    <xdr:to>
      <xdr:col>26</xdr:col>
      <xdr:colOff>741220</xdr:colOff>
      <xdr:row>29</xdr:row>
      <xdr:rowOff>110426</xdr:rowOff>
    </xdr:to>
    <xdr:sp macro="" textlink="">
      <xdr:nvSpPr>
        <xdr:cNvPr id="66" name="円/楕円 65"/>
        <xdr:cNvSpPr/>
      </xdr:nvSpPr>
      <xdr:spPr>
        <a:xfrm>
          <a:off x="15033172" y="8860972"/>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538844</xdr:colOff>
      <xdr:row>28</xdr:row>
      <xdr:rowOff>239485</xdr:rowOff>
    </xdr:from>
    <xdr:to>
      <xdr:col>29</xdr:col>
      <xdr:colOff>746663</xdr:colOff>
      <xdr:row>29</xdr:row>
      <xdr:rowOff>110425</xdr:rowOff>
    </xdr:to>
    <xdr:sp macro="" textlink="">
      <xdr:nvSpPr>
        <xdr:cNvPr id="71" name="円/楕円 70"/>
        <xdr:cNvSpPr/>
      </xdr:nvSpPr>
      <xdr:spPr>
        <a:xfrm>
          <a:off x="16796658" y="8860971"/>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533401</xdr:colOff>
      <xdr:row>28</xdr:row>
      <xdr:rowOff>244927</xdr:rowOff>
    </xdr:from>
    <xdr:to>
      <xdr:col>32</xdr:col>
      <xdr:colOff>741220</xdr:colOff>
      <xdr:row>29</xdr:row>
      <xdr:rowOff>115867</xdr:rowOff>
    </xdr:to>
    <xdr:sp macro="" textlink="">
      <xdr:nvSpPr>
        <xdr:cNvPr id="74" name="円/楕円 73"/>
        <xdr:cNvSpPr/>
      </xdr:nvSpPr>
      <xdr:spPr>
        <a:xfrm>
          <a:off x="18549258" y="8866413"/>
          <a:ext cx="207819" cy="202954"/>
        </a:xfrm>
        <a:prstGeom prst="ellipse">
          <a:avLst/>
        </a:prstGeom>
        <a:solidFill>
          <a:schemeClr val="bg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644130</xdr:colOff>
      <xdr:row>29</xdr:row>
      <xdr:rowOff>19050</xdr:rowOff>
    </xdr:from>
    <xdr:to>
      <xdr:col>35</xdr:col>
      <xdr:colOff>628650</xdr:colOff>
      <xdr:row>29</xdr:row>
      <xdr:rowOff>19050</xdr:rowOff>
    </xdr:to>
    <xdr:cxnSp macro="">
      <xdr:nvCxnSpPr>
        <xdr:cNvPr id="56" name="直線矢印コネクタ 55"/>
        <xdr:cNvCxnSpPr/>
      </xdr:nvCxnSpPr>
      <xdr:spPr>
        <a:xfrm flipH="1">
          <a:off x="2844405" y="9001125"/>
          <a:ext cx="17605770"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866775</xdr:colOff>
      <xdr:row>29</xdr:row>
      <xdr:rowOff>9525</xdr:rowOff>
    </xdr:from>
    <xdr:to>
      <xdr:col>14</xdr:col>
      <xdr:colOff>867946</xdr:colOff>
      <xdr:row>30</xdr:row>
      <xdr:rowOff>298227</xdr:rowOff>
    </xdr:to>
    <xdr:cxnSp macro="">
      <xdr:nvCxnSpPr>
        <xdr:cNvPr id="76" name="直線矢印コネクタ 75"/>
        <xdr:cNvCxnSpPr/>
      </xdr:nvCxnSpPr>
      <xdr:spPr>
        <a:xfrm>
          <a:off x="8353425" y="8991600"/>
          <a:ext cx="1171" cy="6220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3"/>
  <sheetViews>
    <sheetView tabSelected="1" view="pageBreakPreview" zoomScale="70" zoomScaleNormal="55" zoomScaleSheetLayoutView="70" workbookViewId="0">
      <selection activeCell="D35" sqref="D35"/>
    </sheetView>
  </sheetViews>
  <sheetFormatPr defaultRowHeight="15.75" x14ac:dyDescent="0.25"/>
  <cols>
    <col min="1" max="1" width="2.625" style="1" customWidth="1"/>
    <col min="2" max="2" width="3.125" style="1" customWidth="1"/>
    <col min="3" max="3" width="18.375" style="1" customWidth="1"/>
    <col min="4" max="4" width="11" style="1" customWidth="1"/>
    <col min="5" max="5" width="8.5" style="1" customWidth="1"/>
    <col min="6" max="6" width="9" style="1"/>
    <col min="7" max="7" width="3.125" style="1" customWidth="1"/>
    <col min="8" max="8" width="17.375" style="1" customWidth="1"/>
    <col min="9" max="18" width="13.625" style="1" customWidth="1"/>
    <col min="19" max="19" width="2.75" style="1" customWidth="1"/>
    <col min="20" max="16384" width="9" style="1"/>
  </cols>
  <sheetData>
    <row r="1" spans="1:19" ht="27.75" customHeight="1" x14ac:dyDescent="0.25">
      <c r="A1" s="169" t="s">
        <v>109</v>
      </c>
      <c r="B1" s="169"/>
      <c r="C1" s="169"/>
      <c r="D1" s="169"/>
      <c r="E1" s="169"/>
      <c r="F1" s="169"/>
      <c r="G1" s="169"/>
      <c r="H1" s="169"/>
      <c r="I1" s="169"/>
      <c r="J1" s="169"/>
      <c r="K1" s="169"/>
      <c r="L1" s="169"/>
      <c r="M1" s="169"/>
      <c r="N1" s="169"/>
      <c r="O1" s="169"/>
      <c r="P1" s="169"/>
      <c r="Q1" s="169"/>
      <c r="R1" s="169"/>
      <c r="S1" s="169"/>
    </row>
    <row r="2" spans="1:19" s="3" customFormat="1" ht="18.75" customHeight="1" x14ac:dyDescent="0.15">
      <c r="A2" s="135" t="s">
        <v>1</v>
      </c>
      <c r="B2" s="2"/>
      <c r="C2" s="2"/>
      <c r="D2" s="2"/>
      <c r="E2" s="2"/>
      <c r="F2" s="2"/>
      <c r="G2" s="2"/>
      <c r="H2" s="2"/>
      <c r="I2" s="2"/>
      <c r="J2" s="2"/>
      <c r="K2" s="2"/>
      <c r="L2" s="2"/>
      <c r="M2" s="2"/>
      <c r="N2" s="2"/>
      <c r="O2" s="2"/>
      <c r="P2" s="2"/>
      <c r="Q2" s="2"/>
      <c r="R2" s="2"/>
      <c r="S2" s="2"/>
    </row>
    <row r="3" spans="1:19" s="3" customFormat="1" ht="18.75" customHeight="1" x14ac:dyDescent="0.15">
      <c r="A3" s="2"/>
      <c r="B3" s="4" t="s">
        <v>3</v>
      </c>
      <c r="C3" s="2"/>
      <c r="D3" s="2"/>
      <c r="E3" s="2"/>
      <c r="F3" s="2"/>
      <c r="G3" s="2" t="s">
        <v>11</v>
      </c>
      <c r="H3" s="2"/>
      <c r="I3" s="2"/>
      <c r="J3" s="2"/>
      <c r="K3" s="2"/>
      <c r="L3" s="2"/>
      <c r="M3" s="2"/>
      <c r="N3" s="2"/>
      <c r="O3" s="2"/>
      <c r="P3" s="2"/>
      <c r="Q3" s="2"/>
      <c r="R3" s="2"/>
      <c r="S3" s="2"/>
    </row>
    <row r="4" spans="1:19" s="3" customFormat="1" ht="18.75" customHeight="1" thickBot="1" x14ac:dyDescent="0.2">
      <c r="A4" s="2"/>
      <c r="B4" s="4"/>
      <c r="C4" s="5" t="s">
        <v>10</v>
      </c>
      <c r="D4" s="167" t="s">
        <v>9</v>
      </c>
      <c r="E4" s="168"/>
      <c r="F4" s="2"/>
      <c r="G4" s="2"/>
      <c r="H4" s="5" t="s">
        <v>10</v>
      </c>
      <c r="I4" s="6" t="s">
        <v>12</v>
      </c>
      <c r="J4" s="7" t="s">
        <v>14</v>
      </c>
      <c r="K4" s="7" t="s">
        <v>17</v>
      </c>
      <c r="L4" s="7" t="s">
        <v>15</v>
      </c>
      <c r="M4" s="7" t="s">
        <v>16</v>
      </c>
      <c r="N4" s="2"/>
      <c r="O4" s="2"/>
      <c r="P4" s="2"/>
      <c r="Q4" s="2"/>
      <c r="R4" s="2"/>
      <c r="S4" s="2"/>
    </row>
    <row r="5" spans="1:19" s="3" customFormat="1" ht="18.75" customHeight="1" thickTop="1" x14ac:dyDescent="0.15">
      <c r="A5" s="2"/>
      <c r="B5" s="2"/>
      <c r="C5" s="8" t="s">
        <v>4</v>
      </c>
      <c r="D5" s="9">
        <v>161</v>
      </c>
      <c r="E5" s="10" t="s">
        <v>8</v>
      </c>
      <c r="F5" s="2"/>
      <c r="G5" s="2"/>
      <c r="H5" s="184" t="s">
        <v>13</v>
      </c>
      <c r="I5" s="11">
        <v>0.08</v>
      </c>
      <c r="J5" s="12">
        <v>0.28000000000000003</v>
      </c>
      <c r="K5" s="12">
        <v>0.57999999999999996</v>
      </c>
      <c r="L5" s="12">
        <v>0.03</v>
      </c>
      <c r="M5" s="12">
        <v>0.03</v>
      </c>
      <c r="N5" s="2"/>
      <c r="O5" s="2"/>
      <c r="P5" s="2"/>
      <c r="Q5" s="2"/>
      <c r="R5" s="2"/>
      <c r="S5" s="2"/>
    </row>
    <row r="6" spans="1:19" s="3" customFormat="1" ht="18.75" customHeight="1" x14ac:dyDescent="0.15">
      <c r="A6" s="2"/>
      <c r="B6" s="2"/>
      <c r="C6" s="13" t="s">
        <v>5</v>
      </c>
      <c r="D6" s="14">
        <v>32</v>
      </c>
      <c r="E6" s="15" t="s">
        <v>8</v>
      </c>
      <c r="F6" s="2"/>
      <c r="G6" s="2"/>
      <c r="H6" s="183" t="s">
        <v>6</v>
      </c>
      <c r="I6" s="16">
        <v>1E-3</v>
      </c>
      <c r="J6" s="17">
        <v>0.65</v>
      </c>
      <c r="K6" s="17">
        <v>0.31</v>
      </c>
      <c r="L6" s="17">
        <v>0.04</v>
      </c>
      <c r="M6" s="17">
        <v>0</v>
      </c>
      <c r="N6" s="2"/>
      <c r="O6" s="2"/>
      <c r="P6" s="2"/>
      <c r="Q6" s="2"/>
      <c r="R6" s="2"/>
      <c r="S6" s="2"/>
    </row>
    <row r="7" spans="1:19" s="3" customFormat="1" ht="18.75" customHeight="1" x14ac:dyDescent="0.15">
      <c r="A7" s="2"/>
      <c r="B7" s="2"/>
      <c r="C7" s="183" t="s">
        <v>6</v>
      </c>
      <c r="D7" s="14">
        <v>107</v>
      </c>
      <c r="E7" s="15" t="s">
        <v>8</v>
      </c>
      <c r="F7" s="2"/>
      <c r="G7" s="2"/>
      <c r="H7" s="183" t="s">
        <v>7</v>
      </c>
      <c r="I7" s="16">
        <v>1E-3</v>
      </c>
      <c r="J7" s="17">
        <v>0.2</v>
      </c>
      <c r="K7" s="17">
        <v>0.76</v>
      </c>
      <c r="L7" s="17">
        <v>0.04</v>
      </c>
      <c r="M7" s="17">
        <v>0</v>
      </c>
      <c r="N7" s="2"/>
      <c r="O7" s="2"/>
      <c r="P7" s="2"/>
      <c r="Q7" s="2"/>
      <c r="R7" s="2"/>
      <c r="S7" s="2"/>
    </row>
    <row r="8" spans="1:19" s="3" customFormat="1" ht="18.75" customHeight="1" x14ac:dyDescent="0.15">
      <c r="A8" s="2"/>
      <c r="B8" s="2"/>
      <c r="C8" s="183" t="s">
        <v>7</v>
      </c>
      <c r="D8" s="14">
        <v>135</v>
      </c>
      <c r="E8" s="15" t="s">
        <v>8</v>
      </c>
      <c r="F8" s="2"/>
      <c r="G8" s="2"/>
      <c r="H8" s="2"/>
      <c r="I8" s="2"/>
      <c r="J8" s="2"/>
      <c r="K8" s="2"/>
      <c r="L8" s="2"/>
      <c r="M8" s="2"/>
      <c r="N8" s="2"/>
      <c r="O8" s="2"/>
      <c r="P8" s="2"/>
      <c r="Q8" s="2"/>
      <c r="R8" s="2"/>
      <c r="S8" s="2"/>
    </row>
    <row r="9" spans="1:19" s="3" customFormat="1" ht="18.75" customHeight="1" x14ac:dyDescent="0.15">
      <c r="A9" s="2"/>
      <c r="B9" s="2"/>
      <c r="C9" s="2"/>
      <c r="D9" s="2"/>
      <c r="E9" s="2"/>
      <c r="F9" s="2"/>
      <c r="G9" s="2"/>
      <c r="H9" s="2"/>
      <c r="I9" s="2"/>
      <c r="J9" s="2"/>
      <c r="K9" s="2"/>
      <c r="L9" s="2"/>
      <c r="M9" s="2"/>
      <c r="N9" s="2"/>
      <c r="O9" s="2"/>
      <c r="P9" s="2"/>
      <c r="Q9" s="2"/>
      <c r="R9" s="2"/>
      <c r="S9" s="2"/>
    </row>
    <row r="10" spans="1:19" s="3" customFormat="1" ht="18.75" customHeight="1" x14ac:dyDescent="0.15">
      <c r="A10" s="2"/>
      <c r="B10" s="2"/>
      <c r="C10" s="2"/>
      <c r="D10" s="2"/>
      <c r="E10" s="2"/>
      <c r="F10" s="2"/>
      <c r="G10" s="2" t="s">
        <v>19</v>
      </c>
      <c r="H10" s="2"/>
      <c r="I10" s="2"/>
      <c r="J10" s="2"/>
      <c r="K10" s="2"/>
      <c r="L10" s="2"/>
      <c r="M10" s="2"/>
      <c r="N10" s="2"/>
      <c r="O10" s="2"/>
      <c r="P10" s="2"/>
      <c r="Q10" s="2"/>
      <c r="R10" s="2"/>
      <c r="S10" s="2"/>
    </row>
    <row r="11" spans="1:19" s="3" customFormat="1" ht="18.75" customHeight="1" thickBot="1" x14ac:dyDescent="0.2">
      <c r="A11" s="2"/>
      <c r="B11" s="2"/>
      <c r="C11" s="2"/>
      <c r="D11" s="2"/>
      <c r="E11" s="2"/>
      <c r="F11" s="2"/>
      <c r="G11" s="2"/>
      <c r="H11" s="5" t="s">
        <v>10</v>
      </c>
      <c r="I11" s="6" t="s">
        <v>12</v>
      </c>
      <c r="J11" s="7" t="s">
        <v>14</v>
      </c>
      <c r="K11" s="7" t="s">
        <v>17</v>
      </c>
      <c r="L11" s="7" t="s">
        <v>15</v>
      </c>
      <c r="M11" s="7" t="s">
        <v>16</v>
      </c>
      <c r="N11" s="2"/>
      <c r="O11" s="2"/>
      <c r="P11" s="2"/>
      <c r="Q11" s="2"/>
      <c r="R11" s="2"/>
      <c r="S11" s="2"/>
    </row>
    <row r="12" spans="1:19" s="3" customFormat="1" ht="18.75" customHeight="1" thickTop="1" x14ac:dyDescent="0.15">
      <c r="A12" s="2"/>
      <c r="B12" s="2"/>
      <c r="C12" s="2"/>
      <c r="D12" s="2"/>
      <c r="E12" s="2"/>
      <c r="F12" s="2"/>
      <c r="G12" s="2"/>
      <c r="H12" s="184" t="s">
        <v>4</v>
      </c>
      <c r="I12" s="18">
        <f>+$D5*I5</f>
        <v>12.88</v>
      </c>
      <c r="J12" s="19">
        <f t="shared" ref="J12:M12" si="0">+$D5*J5</f>
        <v>45.080000000000005</v>
      </c>
      <c r="K12" s="19">
        <f t="shared" si="0"/>
        <v>93.38</v>
      </c>
      <c r="L12" s="19">
        <f t="shared" si="0"/>
        <v>4.83</v>
      </c>
      <c r="M12" s="19">
        <f t="shared" si="0"/>
        <v>4.83</v>
      </c>
      <c r="N12" s="2"/>
      <c r="O12" s="2"/>
      <c r="P12" s="2"/>
      <c r="Q12" s="2"/>
      <c r="R12" s="2"/>
      <c r="S12" s="2"/>
    </row>
    <row r="13" spans="1:19" s="3" customFormat="1" ht="18.75" customHeight="1" x14ac:dyDescent="0.15">
      <c r="A13" s="2"/>
      <c r="B13" s="2"/>
      <c r="C13" s="2"/>
      <c r="D13" s="2"/>
      <c r="E13" s="2"/>
      <c r="F13" s="2"/>
      <c r="G13" s="2"/>
      <c r="H13" s="183" t="s">
        <v>5</v>
      </c>
      <c r="I13" s="20">
        <f>+$D6*I5</f>
        <v>2.56</v>
      </c>
      <c r="J13" s="21">
        <f t="shared" ref="J13:M13" si="1">+$D6*J5</f>
        <v>8.9600000000000009</v>
      </c>
      <c r="K13" s="21">
        <f t="shared" si="1"/>
        <v>18.559999999999999</v>
      </c>
      <c r="L13" s="21">
        <f t="shared" si="1"/>
        <v>0.96</v>
      </c>
      <c r="M13" s="21">
        <f t="shared" si="1"/>
        <v>0.96</v>
      </c>
      <c r="N13" s="2"/>
      <c r="O13" s="2"/>
      <c r="P13" s="2"/>
      <c r="Q13" s="2"/>
      <c r="R13" s="2"/>
      <c r="S13" s="2"/>
    </row>
    <row r="14" spans="1:19" s="3" customFormat="1" ht="18.75" customHeight="1" x14ac:dyDescent="0.15">
      <c r="A14" s="2"/>
      <c r="B14" s="2"/>
      <c r="C14" s="2"/>
      <c r="D14" s="2"/>
      <c r="E14" s="2"/>
      <c r="F14" s="2"/>
      <c r="G14" s="2"/>
      <c r="H14" s="183" t="s">
        <v>6</v>
      </c>
      <c r="I14" s="20">
        <f>+$D7*I6</f>
        <v>0.107</v>
      </c>
      <c r="J14" s="21">
        <f t="shared" ref="J14:M14" si="2">+$D7*J6</f>
        <v>69.55</v>
      </c>
      <c r="K14" s="21">
        <f t="shared" si="2"/>
        <v>33.17</v>
      </c>
      <c r="L14" s="21">
        <f t="shared" si="2"/>
        <v>4.28</v>
      </c>
      <c r="M14" s="21">
        <f t="shared" si="2"/>
        <v>0</v>
      </c>
      <c r="N14" s="2"/>
      <c r="O14" s="2"/>
      <c r="P14" s="2"/>
      <c r="Q14" s="2"/>
      <c r="R14" s="2"/>
      <c r="S14" s="2"/>
    </row>
    <row r="15" spans="1:19" s="3" customFormat="1" ht="18.75" customHeight="1" x14ac:dyDescent="0.15">
      <c r="A15" s="2"/>
      <c r="B15" s="2"/>
      <c r="C15" s="2"/>
      <c r="D15" s="2"/>
      <c r="E15" s="2"/>
      <c r="F15" s="2"/>
      <c r="G15" s="2"/>
      <c r="H15" s="183" t="s">
        <v>7</v>
      </c>
      <c r="I15" s="20">
        <f t="shared" ref="I15:M15" si="3">+$D8*I7</f>
        <v>0.13500000000000001</v>
      </c>
      <c r="J15" s="21">
        <f t="shared" si="3"/>
        <v>27</v>
      </c>
      <c r="K15" s="21">
        <f t="shared" si="3"/>
        <v>102.6</v>
      </c>
      <c r="L15" s="21">
        <f t="shared" si="3"/>
        <v>5.4</v>
      </c>
      <c r="M15" s="21">
        <f t="shared" si="3"/>
        <v>0</v>
      </c>
      <c r="N15" s="2"/>
      <c r="O15" s="2"/>
      <c r="P15" s="2"/>
      <c r="Q15" s="2"/>
      <c r="R15" s="2"/>
      <c r="S15" s="2"/>
    </row>
    <row r="16" spans="1:19" s="3" customFormat="1" ht="18.75" customHeight="1" x14ac:dyDescent="0.15">
      <c r="A16" s="2"/>
      <c r="B16" s="2"/>
      <c r="C16" s="2"/>
      <c r="D16" s="2"/>
      <c r="E16" s="2"/>
      <c r="F16" s="2"/>
      <c r="G16" s="2"/>
      <c r="H16" s="2"/>
      <c r="I16" s="2"/>
      <c r="J16" s="2"/>
      <c r="K16" s="2"/>
      <c r="L16" s="2"/>
      <c r="M16" s="2"/>
      <c r="N16" s="2"/>
      <c r="O16" s="2"/>
      <c r="P16" s="2"/>
      <c r="Q16" s="2"/>
      <c r="R16" s="2"/>
      <c r="S16" s="2"/>
    </row>
    <row r="17" spans="1:19" s="3" customFormat="1" ht="18.75" customHeight="1" x14ac:dyDescent="0.15">
      <c r="A17" s="2"/>
      <c r="B17" s="2"/>
      <c r="C17" s="2"/>
      <c r="D17" s="2"/>
      <c r="E17" s="2"/>
      <c r="F17" s="2"/>
      <c r="G17" s="2"/>
      <c r="H17" s="2"/>
      <c r="I17" s="2"/>
      <c r="J17" s="2"/>
      <c r="K17" s="2"/>
      <c r="L17" s="2"/>
      <c r="M17" s="2"/>
      <c r="N17" s="2"/>
      <c r="O17" s="2"/>
      <c r="P17" s="2"/>
      <c r="Q17" s="2"/>
      <c r="R17" s="2"/>
      <c r="S17" s="2"/>
    </row>
    <row r="18" spans="1:19" s="3" customFormat="1" ht="18.75" customHeight="1" x14ac:dyDescent="0.15">
      <c r="A18" s="2"/>
      <c r="B18" s="4" t="s">
        <v>20</v>
      </c>
      <c r="C18" s="2"/>
      <c r="D18" s="2"/>
      <c r="E18" s="2"/>
      <c r="F18" s="2"/>
      <c r="G18" s="2" t="s">
        <v>19</v>
      </c>
      <c r="H18" s="2"/>
      <c r="I18" s="2"/>
      <c r="J18" s="2"/>
      <c r="K18" s="2"/>
      <c r="L18" s="2"/>
      <c r="M18" s="2"/>
      <c r="N18" s="2"/>
      <c r="O18" s="2"/>
      <c r="P18" s="2"/>
      <c r="Q18" s="2"/>
      <c r="R18" s="2"/>
      <c r="S18" s="2"/>
    </row>
    <row r="19" spans="1:19" s="3" customFormat="1" ht="18.75" customHeight="1" thickBot="1" x14ac:dyDescent="0.2">
      <c r="A19" s="2"/>
      <c r="B19" s="2"/>
      <c r="C19" s="5" t="s">
        <v>10</v>
      </c>
      <c r="D19" s="167" t="s">
        <v>9</v>
      </c>
      <c r="E19" s="168"/>
      <c r="F19" s="2"/>
      <c r="G19" s="2"/>
      <c r="H19" s="5" t="s">
        <v>10</v>
      </c>
      <c r="I19" s="6" t="s">
        <v>12</v>
      </c>
      <c r="J19" s="7" t="s">
        <v>14</v>
      </c>
      <c r="K19" s="7" t="s">
        <v>17</v>
      </c>
      <c r="L19" s="7" t="s">
        <v>15</v>
      </c>
      <c r="M19" s="22" t="s">
        <v>16</v>
      </c>
      <c r="N19" s="23" t="s">
        <v>18</v>
      </c>
      <c r="O19" s="2"/>
      <c r="P19" s="2"/>
      <c r="Q19" s="2"/>
      <c r="R19" s="2"/>
      <c r="S19" s="2"/>
    </row>
    <row r="20" spans="1:19" s="3" customFormat="1" ht="18.75" customHeight="1" thickTop="1" x14ac:dyDescent="0.15">
      <c r="A20" s="2"/>
      <c r="B20" s="2"/>
      <c r="C20" s="8" t="s">
        <v>4</v>
      </c>
      <c r="D20" s="58"/>
      <c r="E20" s="10" t="s">
        <v>21</v>
      </c>
      <c r="F20" s="2"/>
      <c r="G20" s="2"/>
      <c r="H20" s="184" t="s">
        <v>4</v>
      </c>
      <c r="I20" s="42">
        <f>+$D20*I12</f>
        <v>0</v>
      </c>
      <c r="J20" s="43">
        <f t="shared" ref="J20:M20" si="4">+$D20*J12</f>
        <v>0</v>
      </c>
      <c r="K20" s="43">
        <f t="shared" si="4"/>
        <v>0</v>
      </c>
      <c r="L20" s="43">
        <f t="shared" si="4"/>
        <v>0</v>
      </c>
      <c r="M20" s="44">
        <f t="shared" si="4"/>
        <v>0</v>
      </c>
      <c r="N20" s="45">
        <f>SUM(I20:M20)</f>
        <v>0</v>
      </c>
      <c r="O20" s="2"/>
      <c r="P20" s="2"/>
      <c r="Q20" s="2"/>
      <c r="R20" s="2"/>
      <c r="S20" s="2"/>
    </row>
    <row r="21" spans="1:19" s="3" customFormat="1" ht="18.75" customHeight="1" x14ac:dyDescent="0.15">
      <c r="A21" s="2"/>
      <c r="B21" s="2"/>
      <c r="C21" s="13" t="s">
        <v>5</v>
      </c>
      <c r="D21" s="59"/>
      <c r="E21" s="15" t="s">
        <v>21</v>
      </c>
      <c r="F21" s="2"/>
      <c r="G21" s="2"/>
      <c r="H21" s="183" t="s">
        <v>5</v>
      </c>
      <c r="I21" s="46">
        <f t="shared" ref="I21:M21" si="5">+$D21*I13</f>
        <v>0</v>
      </c>
      <c r="J21" s="47">
        <f t="shared" si="5"/>
        <v>0</v>
      </c>
      <c r="K21" s="47">
        <f t="shared" si="5"/>
        <v>0</v>
      </c>
      <c r="L21" s="47">
        <f t="shared" si="5"/>
        <v>0</v>
      </c>
      <c r="M21" s="48">
        <f t="shared" si="5"/>
        <v>0</v>
      </c>
      <c r="N21" s="49">
        <f t="shared" ref="N21:N23" si="6">SUM(I21:M21)</f>
        <v>0</v>
      </c>
      <c r="O21" s="2"/>
      <c r="P21" s="2"/>
      <c r="Q21" s="2"/>
      <c r="R21" s="2"/>
      <c r="S21" s="2"/>
    </row>
    <row r="22" spans="1:19" s="3" customFormat="1" ht="18.75" customHeight="1" x14ac:dyDescent="0.15">
      <c r="A22" s="2"/>
      <c r="B22" s="2"/>
      <c r="C22" s="183" t="s">
        <v>6</v>
      </c>
      <c r="D22" s="59"/>
      <c r="E22" s="15" t="s">
        <v>21</v>
      </c>
      <c r="F22" s="2"/>
      <c r="G22" s="2"/>
      <c r="H22" s="183" t="s">
        <v>6</v>
      </c>
      <c r="I22" s="46">
        <f t="shared" ref="I22:M22" si="7">+$D22*I14</f>
        <v>0</v>
      </c>
      <c r="J22" s="47">
        <f t="shared" si="7"/>
        <v>0</v>
      </c>
      <c r="K22" s="47">
        <f t="shared" si="7"/>
        <v>0</v>
      </c>
      <c r="L22" s="47">
        <f t="shared" si="7"/>
        <v>0</v>
      </c>
      <c r="M22" s="48">
        <f t="shared" si="7"/>
        <v>0</v>
      </c>
      <c r="N22" s="49">
        <f t="shared" si="6"/>
        <v>0</v>
      </c>
      <c r="O22" s="2"/>
      <c r="P22" s="2"/>
      <c r="Q22" s="2"/>
      <c r="R22" s="2"/>
      <c r="S22" s="2"/>
    </row>
    <row r="23" spans="1:19" s="3" customFormat="1" ht="18.75" customHeight="1" thickBot="1" x14ac:dyDescent="0.2">
      <c r="A23" s="2"/>
      <c r="B23" s="2"/>
      <c r="C23" s="182" t="s">
        <v>7</v>
      </c>
      <c r="D23" s="60"/>
      <c r="E23" s="25" t="s">
        <v>21</v>
      </c>
      <c r="F23" s="2"/>
      <c r="G23" s="2"/>
      <c r="H23" s="182" t="s">
        <v>7</v>
      </c>
      <c r="I23" s="50">
        <f t="shared" ref="I23:M23" si="8">+$D23*I15</f>
        <v>0</v>
      </c>
      <c r="J23" s="51">
        <f t="shared" si="8"/>
        <v>0</v>
      </c>
      <c r="K23" s="51">
        <f t="shared" si="8"/>
        <v>0</v>
      </c>
      <c r="L23" s="51">
        <f t="shared" si="8"/>
        <v>0</v>
      </c>
      <c r="M23" s="52">
        <f t="shared" si="8"/>
        <v>0</v>
      </c>
      <c r="N23" s="53">
        <f t="shared" si="6"/>
        <v>0</v>
      </c>
      <c r="O23" s="2"/>
      <c r="P23" s="2"/>
      <c r="Q23" s="2"/>
      <c r="R23" s="2"/>
      <c r="S23" s="2"/>
    </row>
    <row r="24" spans="1:19" s="3" customFormat="1" ht="18.75" customHeight="1" x14ac:dyDescent="0.15">
      <c r="A24" s="2"/>
      <c r="B24" s="2"/>
      <c r="C24" s="26" t="s">
        <v>30</v>
      </c>
      <c r="D24" s="61">
        <f>SUM(D20:D23)</f>
        <v>0</v>
      </c>
      <c r="E24" s="27" t="s">
        <v>21</v>
      </c>
      <c r="F24" s="2"/>
      <c r="G24" s="2"/>
      <c r="H24" s="26" t="s">
        <v>18</v>
      </c>
      <c r="I24" s="54">
        <f>SUM(I20:I23)</f>
        <v>0</v>
      </c>
      <c r="J24" s="55">
        <f t="shared" ref="J24:N24" si="9">SUM(J20:J23)</f>
        <v>0</v>
      </c>
      <c r="K24" s="55">
        <f t="shared" si="9"/>
        <v>0</v>
      </c>
      <c r="L24" s="55">
        <f t="shared" si="9"/>
        <v>0</v>
      </c>
      <c r="M24" s="56">
        <f t="shared" si="9"/>
        <v>0</v>
      </c>
      <c r="N24" s="57">
        <f t="shared" si="9"/>
        <v>0</v>
      </c>
      <c r="O24" s="2"/>
      <c r="P24" s="2"/>
      <c r="Q24" s="2"/>
      <c r="R24" s="2"/>
      <c r="S24" s="2"/>
    </row>
    <row r="25" spans="1:19" s="3" customFormat="1" ht="18.75" customHeight="1" x14ac:dyDescent="0.15">
      <c r="A25" s="2"/>
      <c r="B25" s="2"/>
      <c r="C25" s="2"/>
      <c r="D25" s="2"/>
      <c r="E25" s="2"/>
      <c r="F25" s="2"/>
      <c r="G25" s="2"/>
      <c r="H25" s="2"/>
      <c r="I25" s="2"/>
      <c r="J25" s="2"/>
      <c r="K25" s="2"/>
      <c r="L25" s="2"/>
      <c r="M25" s="2"/>
      <c r="N25" s="2"/>
      <c r="O25" s="2"/>
      <c r="P25" s="2"/>
      <c r="Q25" s="2"/>
      <c r="R25" s="2"/>
      <c r="S25" s="2"/>
    </row>
    <row r="26" spans="1:19" s="3" customFormat="1" ht="18.75" customHeight="1" x14ac:dyDescent="0.15">
      <c r="A26" s="134" t="s">
        <v>2</v>
      </c>
      <c r="B26" s="28"/>
      <c r="C26" s="28"/>
      <c r="D26" s="28"/>
      <c r="E26" s="28"/>
      <c r="F26" s="28"/>
      <c r="G26" s="28"/>
      <c r="H26" s="28"/>
      <c r="I26" s="28"/>
      <c r="J26" s="28"/>
      <c r="K26" s="28"/>
      <c r="L26" s="28"/>
      <c r="M26" s="28"/>
      <c r="N26" s="28"/>
      <c r="O26" s="28"/>
      <c r="P26" s="28"/>
      <c r="Q26" s="28"/>
      <c r="R26" s="28"/>
      <c r="S26" s="28"/>
    </row>
    <row r="27" spans="1:19" s="3" customFormat="1" ht="18.75" customHeight="1" x14ac:dyDescent="0.15">
      <c r="A27" s="28"/>
      <c r="B27" s="29" t="s">
        <v>3</v>
      </c>
      <c r="C27" s="28"/>
      <c r="D27" s="28"/>
      <c r="E27" s="28"/>
      <c r="F27" s="28"/>
      <c r="G27" s="28" t="s">
        <v>11</v>
      </c>
      <c r="H27" s="28"/>
      <c r="I27" s="28"/>
      <c r="J27" s="28"/>
      <c r="K27" s="28"/>
      <c r="L27" s="28"/>
      <c r="M27" s="28"/>
      <c r="N27" s="28"/>
      <c r="O27" s="28"/>
      <c r="P27" s="28"/>
      <c r="Q27" s="28"/>
      <c r="R27" s="28"/>
      <c r="S27" s="28"/>
    </row>
    <row r="28" spans="1:19" s="3" customFormat="1" ht="18.75" customHeight="1" thickBot="1" x14ac:dyDescent="0.2">
      <c r="A28" s="28"/>
      <c r="B28" s="29"/>
      <c r="C28" s="5" t="s">
        <v>10</v>
      </c>
      <c r="D28" s="167" t="s">
        <v>9</v>
      </c>
      <c r="E28" s="168"/>
      <c r="F28" s="28"/>
      <c r="G28" s="28"/>
      <c r="H28" s="5" t="s">
        <v>10</v>
      </c>
      <c r="I28" s="30" t="s">
        <v>12</v>
      </c>
      <c r="J28" s="31" t="s">
        <v>14</v>
      </c>
      <c r="K28" s="31" t="s">
        <v>17</v>
      </c>
      <c r="L28" s="31" t="s">
        <v>15</v>
      </c>
      <c r="M28" s="31" t="s">
        <v>16</v>
      </c>
      <c r="N28" s="31" t="s">
        <v>24</v>
      </c>
      <c r="O28" s="31" t="s">
        <v>25</v>
      </c>
      <c r="P28" s="31" t="s">
        <v>26</v>
      </c>
      <c r="Q28" s="31" t="s">
        <v>27</v>
      </c>
      <c r="R28" s="28"/>
      <c r="S28" s="28"/>
    </row>
    <row r="29" spans="1:19" s="3" customFormat="1" ht="18.75" customHeight="1" thickTop="1" x14ac:dyDescent="0.15">
      <c r="A29" s="28"/>
      <c r="B29" s="28"/>
      <c r="C29" s="8" t="s">
        <v>22</v>
      </c>
      <c r="D29" s="9">
        <v>4.5999999999999996</v>
      </c>
      <c r="E29" s="32" t="s">
        <v>28</v>
      </c>
      <c r="F29" s="28"/>
      <c r="G29" s="28"/>
      <c r="H29" s="8" t="s">
        <v>29</v>
      </c>
      <c r="I29" s="11">
        <v>0.38600000000000001</v>
      </c>
      <c r="J29" s="12">
        <v>9.0999999999999998E-2</v>
      </c>
      <c r="K29" s="12">
        <v>4.2999999999999997E-2</v>
      </c>
      <c r="L29" s="12">
        <v>2.5999999999999999E-2</v>
      </c>
      <c r="M29" s="12">
        <v>0.16800000000000001</v>
      </c>
      <c r="N29" s="12">
        <v>5.0000000000000001E-3</v>
      </c>
      <c r="O29" s="12">
        <v>1E-3</v>
      </c>
      <c r="P29" s="12">
        <v>1.9E-2</v>
      </c>
      <c r="Q29" s="12">
        <v>0.26100000000000001</v>
      </c>
      <c r="R29" s="28"/>
      <c r="S29" s="28"/>
    </row>
    <row r="30" spans="1:19" s="3" customFormat="1" ht="18.75" customHeight="1" x14ac:dyDescent="0.15">
      <c r="A30" s="28"/>
      <c r="B30" s="28"/>
      <c r="C30" s="13" t="s">
        <v>23</v>
      </c>
      <c r="D30" s="14">
        <v>0.62</v>
      </c>
      <c r="E30" s="33" t="s">
        <v>28</v>
      </c>
      <c r="F30" s="28"/>
      <c r="G30" s="28"/>
      <c r="H30" s="34"/>
      <c r="I30" s="35"/>
      <c r="J30" s="35"/>
      <c r="K30" s="35"/>
      <c r="L30" s="35"/>
      <c r="M30" s="35"/>
      <c r="N30" s="35"/>
      <c r="O30" s="35"/>
      <c r="P30" s="35"/>
      <c r="Q30" s="35"/>
      <c r="R30" s="28"/>
      <c r="S30" s="28"/>
    </row>
    <row r="31" spans="1:19" s="3" customFormat="1" ht="18.75" customHeight="1" x14ac:dyDescent="0.15">
      <c r="A31" s="28"/>
      <c r="B31" s="28"/>
      <c r="C31" s="28"/>
      <c r="D31" s="28"/>
      <c r="E31" s="28"/>
      <c r="F31" s="28"/>
      <c r="G31" s="28"/>
      <c r="H31" s="28"/>
      <c r="I31" s="28"/>
      <c r="J31" s="28"/>
      <c r="K31" s="28"/>
      <c r="L31" s="28"/>
      <c r="M31" s="28"/>
      <c r="N31" s="28"/>
      <c r="O31" s="28"/>
      <c r="P31" s="28"/>
      <c r="Q31" s="28"/>
      <c r="R31" s="28"/>
      <c r="S31" s="28"/>
    </row>
    <row r="32" spans="1:19" s="3" customFormat="1" ht="18.75" customHeight="1" x14ac:dyDescent="0.15">
      <c r="A32" s="28"/>
      <c r="B32" s="28"/>
      <c r="C32" s="28"/>
      <c r="D32" s="28"/>
      <c r="E32" s="28"/>
      <c r="F32" s="28"/>
      <c r="G32" s="28" t="s">
        <v>19</v>
      </c>
      <c r="H32" s="28"/>
      <c r="I32" s="28"/>
      <c r="J32" s="28"/>
      <c r="K32" s="28"/>
      <c r="L32" s="28"/>
      <c r="M32" s="28"/>
      <c r="N32" s="28"/>
      <c r="O32" s="28"/>
      <c r="P32" s="28"/>
      <c r="Q32" s="28"/>
      <c r="R32" s="28"/>
      <c r="S32" s="28"/>
    </row>
    <row r="33" spans="1:19" s="3" customFormat="1" ht="18.75" customHeight="1" thickBot="1" x14ac:dyDescent="0.2">
      <c r="A33" s="28"/>
      <c r="B33" s="28"/>
      <c r="C33" s="28"/>
      <c r="D33" s="28"/>
      <c r="E33" s="28"/>
      <c r="F33" s="28"/>
      <c r="G33" s="28"/>
      <c r="H33" s="5" t="s">
        <v>10</v>
      </c>
      <c r="I33" s="30" t="s">
        <v>12</v>
      </c>
      <c r="J33" s="31" t="s">
        <v>14</v>
      </c>
      <c r="K33" s="31" t="s">
        <v>17</v>
      </c>
      <c r="L33" s="31" t="s">
        <v>15</v>
      </c>
      <c r="M33" s="31" t="s">
        <v>16</v>
      </c>
      <c r="N33" s="31" t="s">
        <v>24</v>
      </c>
      <c r="O33" s="31" t="s">
        <v>25</v>
      </c>
      <c r="P33" s="31" t="s">
        <v>26</v>
      </c>
      <c r="Q33" s="31" t="s">
        <v>27</v>
      </c>
      <c r="R33" s="28"/>
      <c r="S33" s="28"/>
    </row>
    <row r="34" spans="1:19" s="3" customFormat="1" ht="18.75" customHeight="1" thickTop="1" x14ac:dyDescent="0.15">
      <c r="A34" s="28"/>
      <c r="B34" s="28"/>
      <c r="C34" s="28"/>
      <c r="D34" s="28"/>
      <c r="E34" s="28"/>
      <c r="F34" s="28"/>
      <c r="G34" s="28"/>
      <c r="H34" s="8" t="s">
        <v>22</v>
      </c>
      <c r="I34" s="36">
        <f>+$D29*I$29</f>
        <v>1.7755999999999998</v>
      </c>
      <c r="J34" s="37">
        <f t="shared" ref="J34:Q34" si="10">+$D29*J$29</f>
        <v>0.41859999999999997</v>
      </c>
      <c r="K34" s="37">
        <f t="shared" si="10"/>
        <v>0.19779999999999998</v>
      </c>
      <c r="L34" s="37">
        <f t="shared" si="10"/>
        <v>0.11959999999999998</v>
      </c>
      <c r="M34" s="37">
        <f t="shared" si="10"/>
        <v>0.77280000000000004</v>
      </c>
      <c r="N34" s="37">
        <f t="shared" si="10"/>
        <v>2.3E-2</v>
      </c>
      <c r="O34" s="37">
        <f t="shared" si="10"/>
        <v>4.5999999999999999E-3</v>
      </c>
      <c r="P34" s="37">
        <f t="shared" si="10"/>
        <v>8.7399999999999992E-2</v>
      </c>
      <c r="Q34" s="37">
        <f t="shared" si="10"/>
        <v>1.2005999999999999</v>
      </c>
      <c r="R34" s="28"/>
      <c r="S34" s="28"/>
    </row>
    <row r="35" spans="1:19" s="3" customFormat="1" ht="18.75" customHeight="1" x14ac:dyDescent="0.15">
      <c r="A35" s="28"/>
      <c r="B35" s="28"/>
      <c r="C35" s="28"/>
      <c r="D35" s="28"/>
      <c r="E35" s="28"/>
      <c r="F35" s="28"/>
      <c r="G35" s="28"/>
      <c r="H35" s="13" t="s">
        <v>23</v>
      </c>
      <c r="I35" s="38">
        <f>+$D30*I$29</f>
        <v>0.23932</v>
      </c>
      <c r="J35" s="39">
        <f t="shared" ref="J35:Q35" si="11">+$D30*J$29</f>
        <v>5.6419999999999998E-2</v>
      </c>
      <c r="K35" s="39">
        <f t="shared" si="11"/>
        <v>2.6659999999999996E-2</v>
      </c>
      <c r="L35" s="39">
        <f t="shared" si="11"/>
        <v>1.6119999999999999E-2</v>
      </c>
      <c r="M35" s="39">
        <f t="shared" si="11"/>
        <v>0.10416</v>
      </c>
      <c r="N35" s="39">
        <f t="shared" si="11"/>
        <v>3.0999999999999999E-3</v>
      </c>
      <c r="O35" s="39">
        <f t="shared" si="11"/>
        <v>6.2E-4</v>
      </c>
      <c r="P35" s="39">
        <f t="shared" si="11"/>
        <v>1.1779999999999999E-2</v>
      </c>
      <c r="Q35" s="39">
        <f t="shared" si="11"/>
        <v>0.16181999999999999</v>
      </c>
      <c r="R35" s="28"/>
      <c r="S35" s="28"/>
    </row>
    <row r="36" spans="1:19" s="3" customFormat="1" ht="18.75" customHeight="1" x14ac:dyDescent="0.15">
      <c r="A36" s="28"/>
      <c r="B36" s="28"/>
      <c r="C36" s="28"/>
      <c r="D36" s="28"/>
      <c r="E36" s="28"/>
      <c r="F36" s="28"/>
      <c r="G36" s="28"/>
      <c r="H36" s="28"/>
      <c r="I36" s="28"/>
      <c r="J36" s="28"/>
      <c r="K36" s="28"/>
      <c r="L36" s="28"/>
      <c r="M36" s="28"/>
      <c r="N36" s="28"/>
      <c r="O36" s="28"/>
      <c r="P36" s="28"/>
      <c r="Q36" s="28"/>
      <c r="R36" s="28"/>
      <c r="S36" s="28"/>
    </row>
    <row r="37" spans="1:19" s="3" customFormat="1" ht="18.75" customHeight="1" x14ac:dyDescent="0.15">
      <c r="A37" s="28"/>
      <c r="B37" s="28"/>
      <c r="C37" s="28"/>
      <c r="D37" s="28"/>
      <c r="E37" s="28"/>
      <c r="F37" s="28"/>
      <c r="G37" s="28"/>
      <c r="H37" s="28"/>
      <c r="I37" s="28"/>
      <c r="J37" s="28"/>
      <c r="K37" s="28"/>
      <c r="L37" s="28"/>
      <c r="M37" s="28"/>
      <c r="N37" s="28"/>
      <c r="O37" s="28"/>
      <c r="P37" s="28"/>
      <c r="Q37" s="28"/>
      <c r="R37" s="28"/>
      <c r="S37" s="28"/>
    </row>
    <row r="38" spans="1:19" s="3" customFormat="1" ht="18.75" customHeight="1" x14ac:dyDescent="0.15">
      <c r="A38" s="28"/>
      <c r="B38" s="29" t="s">
        <v>20</v>
      </c>
      <c r="C38" s="28"/>
      <c r="D38" s="28"/>
      <c r="E38" s="28"/>
      <c r="F38" s="28"/>
      <c r="G38" s="28" t="s">
        <v>19</v>
      </c>
      <c r="H38" s="28"/>
      <c r="I38" s="28"/>
      <c r="J38" s="28"/>
      <c r="K38" s="28"/>
      <c r="L38" s="28"/>
      <c r="M38" s="28"/>
      <c r="N38" s="28"/>
      <c r="O38" s="28"/>
      <c r="P38" s="28"/>
      <c r="Q38" s="28"/>
      <c r="R38" s="28"/>
      <c r="S38" s="28"/>
    </row>
    <row r="39" spans="1:19" s="3" customFormat="1" ht="18.75" customHeight="1" thickBot="1" x14ac:dyDescent="0.2">
      <c r="A39" s="28"/>
      <c r="B39" s="28"/>
      <c r="C39" s="5" t="s">
        <v>10</v>
      </c>
      <c r="D39" s="167" t="s">
        <v>9</v>
      </c>
      <c r="E39" s="168"/>
      <c r="F39" s="28"/>
      <c r="G39" s="28"/>
      <c r="H39" s="5" t="s">
        <v>10</v>
      </c>
      <c r="I39" s="30" t="s">
        <v>12</v>
      </c>
      <c r="J39" s="31" t="s">
        <v>14</v>
      </c>
      <c r="K39" s="31" t="s">
        <v>17</v>
      </c>
      <c r="L39" s="31" t="s">
        <v>15</v>
      </c>
      <c r="M39" s="31" t="s">
        <v>16</v>
      </c>
      <c r="N39" s="31" t="s">
        <v>24</v>
      </c>
      <c r="O39" s="31" t="s">
        <v>25</v>
      </c>
      <c r="P39" s="31" t="s">
        <v>26</v>
      </c>
      <c r="Q39" s="40" t="s">
        <v>27</v>
      </c>
      <c r="R39" s="41" t="s">
        <v>18</v>
      </c>
      <c r="S39" s="28"/>
    </row>
    <row r="40" spans="1:19" s="3" customFormat="1" ht="18.75" customHeight="1" thickTop="1" x14ac:dyDescent="0.15">
      <c r="A40" s="28"/>
      <c r="B40" s="28"/>
      <c r="C40" s="8" t="s">
        <v>22</v>
      </c>
      <c r="D40" s="58"/>
      <c r="E40" s="10" t="s">
        <v>31</v>
      </c>
      <c r="F40" s="28"/>
      <c r="G40" s="28"/>
      <c r="H40" s="8" t="s">
        <v>22</v>
      </c>
      <c r="I40" s="42">
        <f t="shared" ref="I40:Q40" si="12">+$D40*I34</f>
        <v>0</v>
      </c>
      <c r="J40" s="43">
        <f t="shared" si="12"/>
        <v>0</v>
      </c>
      <c r="K40" s="43">
        <f t="shared" si="12"/>
        <v>0</v>
      </c>
      <c r="L40" s="43">
        <f t="shared" si="12"/>
        <v>0</v>
      </c>
      <c r="M40" s="43">
        <f t="shared" si="12"/>
        <v>0</v>
      </c>
      <c r="N40" s="43">
        <f t="shared" si="12"/>
        <v>0</v>
      </c>
      <c r="O40" s="43">
        <f t="shared" si="12"/>
        <v>0</v>
      </c>
      <c r="P40" s="43">
        <f t="shared" si="12"/>
        <v>0</v>
      </c>
      <c r="Q40" s="44">
        <f t="shared" si="12"/>
        <v>0</v>
      </c>
      <c r="R40" s="45">
        <f>SUM(I40:Q40)</f>
        <v>0</v>
      </c>
      <c r="S40" s="28"/>
    </row>
    <row r="41" spans="1:19" s="3" customFormat="1" ht="18.75" customHeight="1" thickBot="1" x14ac:dyDescent="0.2">
      <c r="A41" s="28"/>
      <c r="B41" s="28"/>
      <c r="C41" s="13" t="s">
        <v>23</v>
      </c>
      <c r="D41" s="59"/>
      <c r="E41" s="15" t="s">
        <v>31</v>
      </c>
      <c r="F41" s="28"/>
      <c r="G41" s="28"/>
      <c r="H41" s="24" t="s">
        <v>23</v>
      </c>
      <c r="I41" s="50">
        <f t="shared" ref="I41:Q41" si="13">+$D41*I35</f>
        <v>0</v>
      </c>
      <c r="J41" s="51">
        <f t="shared" si="13"/>
        <v>0</v>
      </c>
      <c r="K41" s="51">
        <f t="shared" si="13"/>
        <v>0</v>
      </c>
      <c r="L41" s="51">
        <f t="shared" si="13"/>
        <v>0</v>
      </c>
      <c r="M41" s="51">
        <f t="shared" si="13"/>
        <v>0</v>
      </c>
      <c r="N41" s="51">
        <f t="shared" si="13"/>
        <v>0</v>
      </c>
      <c r="O41" s="51">
        <f t="shared" si="13"/>
        <v>0</v>
      </c>
      <c r="P41" s="51">
        <f t="shared" si="13"/>
        <v>0</v>
      </c>
      <c r="Q41" s="52">
        <f t="shared" si="13"/>
        <v>0</v>
      </c>
      <c r="R41" s="53">
        <f>SUM(I41:Q41)</f>
        <v>0</v>
      </c>
      <c r="S41" s="28"/>
    </row>
    <row r="42" spans="1:19" s="3" customFormat="1" ht="18.75" customHeight="1" x14ac:dyDescent="0.15">
      <c r="A42" s="28"/>
      <c r="B42" s="28"/>
      <c r="C42" s="26" t="s">
        <v>30</v>
      </c>
      <c r="D42" s="61">
        <f>SUM(D40:D41)</f>
        <v>0</v>
      </c>
      <c r="E42" s="27" t="s">
        <v>31</v>
      </c>
      <c r="F42" s="28"/>
      <c r="G42" s="28"/>
      <c r="H42" s="26" t="s">
        <v>18</v>
      </c>
      <c r="I42" s="54">
        <f>SUM(I40:I41)</f>
        <v>0</v>
      </c>
      <c r="J42" s="55">
        <f t="shared" ref="J42:R42" si="14">SUM(J40:J41)</f>
        <v>0</v>
      </c>
      <c r="K42" s="55">
        <f t="shared" si="14"/>
        <v>0</v>
      </c>
      <c r="L42" s="55">
        <f t="shared" si="14"/>
        <v>0</v>
      </c>
      <c r="M42" s="55">
        <f t="shared" si="14"/>
        <v>0</v>
      </c>
      <c r="N42" s="55">
        <f t="shared" si="14"/>
        <v>0</v>
      </c>
      <c r="O42" s="55">
        <f t="shared" si="14"/>
        <v>0</v>
      </c>
      <c r="P42" s="55">
        <f t="shared" si="14"/>
        <v>0</v>
      </c>
      <c r="Q42" s="56">
        <f t="shared" si="14"/>
        <v>0</v>
      </c>
      <c r="R42" s="57">
        <f t="shared" si="14"/>
        <v>0</v>
      </c>
      <c r="S42" s="28"/>
    </row>
    <row r="43" spans="1:19" s="3" customFormat="1" ht="18.75" customHeight="1" x14ac:dyDescent="0.15">
      <c r="A43" s="28"/>
      <c r="B43" s="28"/>
      <c r="C43" s="28"/>
      <c r="D43" s="28"/>
      <c r="E43" s="28"/>
      <c r="F43" s="28"/>
      <c r="G43" s="28"/>
      <c r="H43" s="28"/>
      <c r="I43" s="28"/>
      <c r="J43" s="28"/>
      <c r="K43" s="28"/>
      <c r="L43" s="28"/>
      <c r="M43" s="28"/>
      <c r="N43" s="28"/>
      <c r="O43" s="28"/>
      <c r="P43" s="28"/>
      <c r="Q43" s="28"/>
      <c r="R43" s="28"/>
      <c r="S43" s="28"/>
    </row>
  </sheetData>
  <mergeCells count="5">
    <mergeCell ref="D4:E4"/>
    <mergeCell ref="D19:E19"/>
    <mergeCell ref="D28:E28"/>
    <mergeCell ref="D39:E39"/>
    <mergeCell ref="A1:S1"/>
  </mergeCells>
  <phoneticPr fontId="1"/>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5"/>
  <sheetViews>
    <sheetView view="pageBreakPreview" zoomScale="60" zoomScaleNormal="70" workbookViewId="0">
      <selection activeCell="K60" sqref="K60"/>
    </sheetView>
  </sheetViews>
  <sheetFormatPr defaultRowHeight="15.75" x14ac:dyDescent="0.15"/>
  <cols>
    <col min="1" max="1" width="3.5" style="98" customWidth="1"/>
    <col min="2" max="2" width="2.5" style="3" customWidth="1"/>
    <col min="3" max="3" width="17.5" style="3" customWidth="1"/>
    <col min="4" max="4" width="10" style="3" customWidth="1"/>
    <col min="5" max="7" width="10.25" style="3" customWidth="1"/>
    <col min="8" max="8" width="2.75" style="3" customWidth="1"/>
    <col min="9" max="9" width="34.375" style="3" customWidth="1"/>
    <col min="10" max="12" width="3.5" style="98" customWidth="1"/>
    <col min="13" max="13" width="2.5" style="3" customWidth="1"/>
    <col min="14" max="14" width="17.5" style="3" customWidth="1"/>
    <col min="15" max="15" width="10" style="3" customWidth="1"/>
    <col min="16" max="18" width="10.25" style="3" customWidth="1"/>
    <col min="19" max="19" width="2.75" style="3" customWidth="1"/>
    <col min="20" max="20" width="34.375" style="3" customWidth="1"/>
    <col min="21" max="21" width="3.5" style="98" customWidth="1"/>
    <col min="22" max="23" width="9" style="3"/>
    <col min="24" max="25" width="9" style="3" customWidth="1"/>
    <col min="26" max="16384" width="9" style="3"/>
  </cols>
  <sheetData>
    <row r="1" spans="1:21" ht="24" x14ac:dyDescent="0.15">
      <c r="A1" s="170" t="s">
        <v>110</v>
      </c>
      <c r="B1" s="170"/>
      <c r="C1" s="170"/>
      <c r="D1" s="170"/>
      <c r="E1" s="170"/>
      <c r="F1" s="170"/>
      <c r="G1" s="170"/>
      <c r="H1" s="170"/>
      <c r="I1" s="170"/>
      <c r="J1" s="170"/>
      <c r="K1" s="170"/>
      <c r="L1" s="170"/>
      <c r="M1" s="170"/>
      <c r="N1" s="170"/>
      <c r="O1" s="170"/>
      <c r="P1" s="170"/>
      <c r="Q1" s="170"/>
      <c r="R1" s="170"/>
      <c r="S1" s="170"/>
      <c r="T1" s="170"/>
      <c r="U1" s="170"/>
    </row>
    <row r="2" spans="1:21" ht="19.5" x14ac:dyDescent="0.15">
      <c r="B2" s="126" t="s">
        <v>108</v>
      </c>
    </row>
    <row r="3" spans="1:21" s="126" customFormat="1" ht="28.5" customHeight="1" x14ac:dyDescent="0.25">
      <c r="A3" s="127"/>
      <c r="C3" s="128" t="s">
        <v>83</v>
      </c>
      <c r="D3" s="132">
        <v>3</v>
      </c>
      <c r="E3" s="131"/>
      <c r="F3" s="131"/>
      <c r="J3" s="127"/>
      <c r="K3" s="127"/>
      <c r="L3" s="127"/>
      <c r="U3" s="127"/>
    </row>
    <row r="4" spans="1:21" ht="6.75" customHeight="1" x14ac:dyDescent="0.15"/>
    <row r="5" spans="1:21" ht="27.75" customHeight="1" x14ac:dyDescent="0.15">
      <c r="A5" s="117"/>
      <c r="B5" s="175" t="s">
        <v>32</v>
      </c>
      <c r="C5" s="175"/>
      <c r="D5" s="175"/>
      <c r="E5" s="175"/>
      <c r="F5" s="175"/>
      <c r="G5" s="175"/>
      <c r="H5" s="175"/>
      <c r="I5" s="175"/>
      <c r="J5" s="117"/>
      <c r="K5" s="97"/>
      <c r="L5" s="114"/>
      <c r="M5" s="176" t="s">
        <v>33</v>
      </c>
      <c r="N5" s="176"/>
      <c r="O5" s="176"/>
      <c r="P5" s="176"/>
      <c r="Q5" s="176"/>
      <c r="R5" s="176"/>
      <c r="S5" s="176"/>
      <c r="T5" s="176"/>
      <c r="U5" s="113"/>
    </row>
    <row r="6" spans="1:21" ht="19.5" customHeight="1" x14ac:dyDescent="0.15">
      <c r="A6" s="2"/>
      <c r="B6" s="2" t="s">
        <v>81</v>
      </c>
      <c r="C6" s="2"/>
      <c r="D6" s="2"/>
      <c r="E6" s="2"/>
      <c r="F6" s="2"/>
      <c r="G6" s="2"/>
      <c r="H6" s="2"/>
      <c r="I6" s="2"/>
      <c r="J6" s="2"/>
      <c r="L6" s="114"/>
      <c r="M6" s="114" t="s">
        <v>81</v>
      </c>
      <c r="N6" s="114"/>
      <c r="O6" s="114"/>
      <c r="P6" s="114"/>
      <c r="Q6" s="114"/>
      <c r="R6" s="114"/>
      <c r="S6" s="114"/>
      <c r="T6" s="114"/>
      <c r="U6" s="114"/>
    </row>
    <row r="7" spans="1:21" ht="19.5" customHeight="1" thickBot="1" x14ac:dyDescent="0.2">
      <c r="A7" s="118"/>
      <c r="B7" s="171"/>
      <c r="C7" s="172"/>
      <c r="D7" s="173"/>
      <c r="E7" s="101" t="s">
        <v>34</v>
      </c>
      <c r="F7" s="102" t="s">
        <v>35</v>
      </c>
      <c r="G7" s="103" t="s">
        <v>18</v>
      </c>
      <c r="H7" s="171" t="s">
        <v>36</v>
      </c>
      <c r="I7" s="174"/>
      <c r="J7" s="118"/>
      <c r="K7" s="99"/>
      <c r="L7" s="114"/>
      <c r="M7" s="171"/>
      <c r="N7" s="172"/>
      <c r="O7" s="173"/>
      <c r="P7" s="101" t="s">
        <v>34</v>
      </c>
      <c r="Q7" s="102" t="s">
        <v>35</v>
      </c>
      <c r="R7" s="103" t="s">
        <v>18</v>
      </c>
      <c r="S7" s="171" t="s">
        <v>36</v>
      </c>
      <c r="T7" s="174"/>
      <c r="U7" s="96"/>
    </row>
    <row r="8" spans="1:21" ht="19.5" customHeight="1" thickTop="1" x14ac:dyDescent="0.15">
      <c r="A8" s="119"/>
      <c r="B8" s="104" t="s">
        <v>37</v>
      </c>
      <c r="C8" s="62"/>
      <c r="D8" s="105" t="s">
        <v>66</v>
      </c>
      <c r="E8" s="68">
        <f>+E9-E10</f>
        <v>0</v>
      </c>
      <c r="F8" s="69">
        <f>+F9-F10</f>
        <v>0</v>
      </c>
      <c r="G8" s="70">
        <f>+E8+F8</f>
        <v>0</v>
      </c>
      <c r="H8" s="71" t="s">
        <v>67</v>
      </c>
      <c r="I8" s="10" t="s">
        <v>68</v>
      </c>
      <c r="J8" s="119"/>
      <c r="K8" s="100"/>
      <c r="L8" s="114"/>
      <c r="M8" s="104" t="s">
        <v>37</v>
      </c>
      <c r="N8" s="62"/>
      <c r="O8" s="105" t="s">
        <v>66</v>
      </c>
      <c r="P8" s="68">
        <f>+P9-P10</f>
        <v>0</v>
      </c>
      <c r="Q8" s="69">
        <f>+Q9-Q10</f>
        <v>0</v>
      </c>
      <c r="R8" s="70">
        <f>+P8+Q8</f>
        <v>0</v>
      </c>
      <c r="S8" s="71" t="s">
        <v>67</v>
      </c>
      <c r="T8" s="10" t="s">
        <v>68</v>
      </c>
      <c r="U8" s="115"/>
    </row>
    <row r="9" spans="1:21" ht="19.5" customHeight="1" x14ac:dyDescent="0.15">
      <c r="A9" s="119"/>
      <c r="B9" s="104"/>
      <c r="C9" s="106" t="s">
        <v>38</v>
      </c>
      <c r="D9" s="107" t="s">
        <v>66</v>
      </c>
      <c r="E9" s="72">
        <f>+ROUND(('災害廃棄物の発生量推計シート（当初-H26県指針）'!I24+'災害廃棄物の発生量推計シート（当初-H26県指針）'!M24),0)</f>
        <v>0</v>
      </c>
      <c r="F9" s="73">
        <f>ROUND(('災害廃棄物の発生量推計シート（当初-H26県指針）'!J24+'災害廃棄物の発生量推計シート（当初-H26県指針）'!K24+'災害廃棄物の発生量推計シート（当初-H26県指針）'!L24),0)</f>
        <v>0</v>
      </c>
      <c r="G9" s="74">
        <f t="shared" ref="G9:G10" si="0">+E9+F9</f>
        <v>0</v>
      </c>
      <c r="H9" s="75" t="s">
        <v>69</v>
      </c>
      <c r="I9" s="76" t="s">
        <v>40</v>
      </c>
      <c r="J9" s="119"/>
      <c r="K9" s="100"/>
      <c r="L9" s="114"/>
      <c r="M9" s="104"/>
      <c r="N9" s="106" t="s">
        <v>38</v>
      </c>
      <c r="O9" s="107" t="s">
        <v>70</v>
      </c>
      <c r="P9" s="72">
        <f>+E9</f>
        <v>0</v>
      </c>
      <c r="Q9" s="73">
        <f>+F9</f>
        <v>0</v>
      </c>
      <c r="R9" s="74">
        <f t="shared" ref="R9:R10" si="1">+P9+Q9</f>
        <v>0</v>
      </c>
      <c r="S9" s="75" t="s">
        <v>71</v>
      </c>
      <c r="T9" s="76" t="s">
        <v>40</v>
      </c>
      <c r="U9" s="115"/>
    </row>
    <row r="10" spans="1:21" ht="19.5" customHeight="1" x14ac:dyDescent="0.15">
      <c r="A10" s="119"/>
      <c r="B10" s="108"/>
      <c r="C10" s="109" t="s">
        <v>42</v>
      </c>
      <c r="D10" s="110" t="s">
        <v>66</v>
      </c>
      <c r="E10" s="129">
        <f>+IF(+$D$3="","0",IF($D$3&lt;=1,0,E9/$D$3))</f>
        <v>0</v>
      </c>
      <c r="F10" s="130">
        <f>+IF(+$D$3="","0",IF($D$3&lt;=1,0,F9/$D$3))</f>
        <v>0</v>
      </c>
      <c r="G10" s="79">
        <f t="shared" si="0"/>
        <v>0</v>
      </c>
      <c r="H10" s="80" t="s">
        <v>72</v>
      </c>
      <c r="I10" s="81" t="s">
        <v>84</v>
      </c>
      <c r="J10" s="119"/>
      <c r="K10" s="100"/>
      <c r="L10" s="114"/>
      <c r="M10" s="108"/>
      <c r="N10" s="109" t="s">
        <v>42</v>
      </c>
      <c r="O10" s="110" t="s">
        <v>73</v>
      </c>
      <c r="P10" s="129">
        <f t="shared" ref="P10:Q10" si="2">+IF(+$D$3="","0",IF($D$3&lt;=1,0,P9/$D$3))</f>
        <v>0</v>
      </c>
      <c r="Q10" s="130">
        <f t="shared" si="2"/>
        <v>0</v>
      </c>
      <c r="R10" s="79">
        <f t="shared" si="1"/>
        <v>0</v>
      </c>
      <c r="S10" s="80" t="s">
        <v>74</v>
      </c>
      <c r="T10" s="81" t="s">
        <v>84</v>
      </c>
      <c r="U10" s="115"/>
    </row>
    <row r="11" spans="1:21" ht="19.5" customHeight="1" x14ac:dyDescent="0.15">
      <c r="A11" s="119"/>
      <c r="B11" s="111" t="s">
        <v>44</v>
      </c>
      <c r="C11" s="63"/>
      <c r="D11" s="112" t="s">
        <v>78</v>
      </c>
      <c r="E11" s="83">
        <v>0.4</v>
      </c>
      <c r="F11" s="84">
        <v>1.1000000000000001</v>
      </c>
      <c r="G11" s="85" t="s">
        <v>45</v>
      </c>
      <c r="H11" s="82" t="s">
        <v>46</v>
      </c>
      <c r="I11" s="81" t="s">
        <v>47</v>
      </c>
      <c r="J11" s="119"/>
      <c r="K11" s="100"/>
      <c r="L11" s="114"/>
      <c r="M11" s="111" t="s">
        <v>44</v>
      </c>
      <c r="N11" s="63"/>
      <c r="O11" s="112" t="s">
        <v>78</v>
      </c>
      <c r="P11" s="83">
        <v>0.4</v>
      </c>
      <c r="Q11" s="84">
        <v>1.1000000000000001</v>
      </c>
      <c r="R11" s="85" t="s">
        <v>45</v>
      </c>
      <c r="S11" s="82" t="s">
        <v>46</v>
      </c>
      <c r="T11" s="81" t="s">
        <v>47</v>
      </c>
      <c r="U11" s="115"/>
    </row>
    <row r="12" spans="1:21" ht="19.5" customHeight="1" x14ac:dyDescent="0.15">
      <c r="A12" s="119"/>
      <c r="B12" s="111" t="s">
        <v>48</v>
      </c>
      <c r="C12" s="63"/>
      <c r="D12" s="112" t="s">
        <v>79</v>
      </c>
      <c r="E12" s="86">
        <f>+E8/E11</f>
        <v>0</v>
      </c>
      <c r="F12" s="87">
        <f>+F8/F11</f>
        <v>0</v>
      </c>
      <c r="G12" s="88">
        <f>+E12+F12</f>
        <v>0</v>
      </c>
      <c r="H12" s="82" t="s">
        <v>49</v>
      </c>
      <c r="I12" s="10" t="s">
        <v>50</v>
      </c>
      <c r="J12" s="119"/>
      <c r="K12" s="100"/>
      <c r="L12" s="114"/>
      <c r="M12" s="111" t="s">
        <v>48</v>
      </c>
      <c r="N12" s="63"/>
      <c r="O12" s="112" t="s">
        <v>79</v>
      </c>
      <c r="P12" s="86">
        <f>+P8/P11</f>
        <v>0</v>
      </c>
      <c r="Q12" s="87">
        <f>+Q8/Q11</f>
        <v>0</v>
      </c>
      <c r="R12" s="88">
        <f>+P12+Q12</f>
        <v>0</v>
      </c>
      <c r="S12" s="82" t="s">
        <v>49</v>
      </c>
      <c r="T12" s="10" t="s">
        <v>50</v>
      </c>
      <c r="U12" s="115"/>
    </row>
    <row r="13" spans="1:21" ht="19.5" customHeight="1" x14ac:dyDescent="0.15">
      <c r="A13" s="119"/>
      <c r="B13" s="111" t="s">
        <v>51</v>
      </c>
      <c r="C13" s="63"/>
      <c r="D13" s="112" t="s">
        <v>52</v>
      </c>
      <c r="E13" s="89" t="s">
        <v>53</v>
      </c>
      <c r="F13" s="90" t="s">
        <v>53</v>
      </c>
      <c r="G13" s="91">
        <v>5</v>
      </c>
      <c r="H13" s="82" t="s">
        <v>54</v>
      </c>
      <c r="I13" s="15" t="s">
        <v>55</v>
      </c>
      <c r="J13" s="119"/>
      <c r="K13" s="100"/>
      <c r="L13" s="114"/>
      <c r="M13" s="111" t="s">
        <v>51</v>
      </c>
      <c r="N13" s="63"/>
      <c r="O13" s="112" t="s">
        <v>52</v>
      </c>
      <c r="P13" s="89" t="s">
        <v>53</v>
      </c>
      <c r="Q13" s="90" t="s">
        <v>53</v>
      </c>
      <c r="R13" s="91">
        <v>3</v>
      </c>
      <c r="S13" s="82" t="s">
        <v>54</v>
      </c>
      <c r="T13" s="15" t="s">
        <v>56</v>
      </c>
      <c r="U13" s="115"/>
    </row>
    <row r="14" spans="1:21" ht="19.5" customHeight="1" x14ac:dyDescent="0.15">
      <c r="A14" s="119"/>
      <c r="B14" s="111" t="s">
        <v>57</v>
      </c>
      <c r="C14" s="63"/>
      <c r="D14" s="112" t="s">
        <v>80</v>
      </c>
      <c r="E14" s="89" t="s">
        <v>53</v>
      </c>
      <c r="F14" s="90" t="s">
        <v>53</v>
      </c>
      <c r="G14" s="88">
        <f>+G12/G13</f>
        <v>0</v>
      </c>
      <c r="H14" s="82" t="s">
        <v>58</v>
      </c>
      <c r="I14" s="15" t="s">
        <v>59</v>
      </c>
      <c r="J14" s="119"/>
      <c r="K14" s="100"/>
      <c r="L14" s="114"/>
      <c r="M14" s="111" t="s">
        <v>57</v>
      </c>
      <c r="N14" s="63"/>
      <c r="O14" s="112" t="s">
        <v>80</v>
      </c>
      <c r="P14" s="89" t="s">
        <v>53</v>
      </c>
      <c r="Q14" s="90" t="s">
        <v>53</v>
      </c>
      <c r="R14" s="88">
        <f>+R12/R13</f>
        <v>0</v>
      </c>
      <c r="S14" s="82" t="s">
        <v>58</v>
      </c>
      <c r="T14" s="15" t="s">
        <v>59</v>
      </c>
      <c r="U14" s="115"/>
    </row>
    <row r="15" spans="1:21" ht="19.5" customHeight="1" thickBot="1" x14ac:dyDescent="0.2">
      <c r="A15" s="119"/>
      <c r="B15" s="111" t="s">
        <v>60</v>
      </c>
      <c r="C15" s="63"/>
      <c r="D15" s="112" t="s">
        <v>61</v>
      </c>
      <c r="E15" s="89" t="s">
        <v>53</v>
      </c>
      <c r="F15" s="90" t="s">
        <v>53</v>
      </c>
      <c r="G15" s="92">
        <v>1</v>
      </c>
      <c r="H15" s="82" t="s">
        <v>62</v>
      </c>
      <c r="I15" s="15" t="s">
        <v>63</v>
      </c>
      <c r="J15" s="119"/>
      <c r="K15" s="100"/>
      <c r="L15" s="114"/>
      <c r="M15" s="111" t="s">
        <v>60</v>
      </c>
      <c r="N15" s="63"/>
      <c r="O15" s="112" t="s">
        <v>61</v>
      </c>
      <c r="P15" s="89" t="s">
        <v>53</v>
      </c>
      <c r="Q15" s="90" t="s">
        <v>53</v>
      </c>
      <c r="R15" s="92">
        <v>1</v>
      </c>
      <c r="S15" s="82" t="s">
        <v>62</v>
      </c>
      <c r="T15" s="15" t="s">
        <v>63</v>
      </c>
      <c r="U15" s="115"/>
    </row>
    <row r="16" spans="1:21" ht="19.5" customHeight="1" thickBot="1" x14ac:dyDescent="0.2">
      <c r="A16" s="119"/>
      <c r="B16" s="111" t="s">
        <v>64</v>
      </c>
      <c r="C16" s="63"/>
      <c r="D16" s="112" t="s">
        <v>80</v>
      </c>
      <c r="E16" s="89" t="s">
        <v>53</v>
      </c>
      <c r="F16" s="93" t="s">
        <v>53</v>
      </c>
      <c r="G16" s="125">
        <f>+G14*(1+G15)</f>
        <v>0</v>
      </c>
      <c r="H16" s="94" t="s">
        <v>75</v>
      </c>
      <c r="I16" s="15" t="s">
        <v>76</v>
      </c>
      <c r="J16" s="119"/>
      <c r="K16" s="100"/>
      <c r="L16" s="114"/>
      <c r="M16" s="111" t="s">
        <v>64</v>
      </c>
      <c r="N16" s="63"/>
      <c r="O16" s="112" t="s">
        <v>80</v>
      </c>
      <c r="P16" s="89" t="s">
        <v>53</v>
      </c>
      <c r="Q16" s="93" t="s">
        <v>53</v>
      </c>
      <c r="R16" s="125">
        <f>+R14*(1+R15)</f>
        <v>0</v>
      </c>
      <c r="S16" s="94" t="s">
        <v>75</v>
      </c>
      <c r="T16" s="15" t="s">
        <v>76</v>
      </c>
      <c r="U16" s="115"/>
    </row>
    <row r="17" spans="1:21" ht="19.5" customHeight="1" x14ac:dyDescent="0.15">
      <c r="A17" s="2"/>
      <c r="B17" s="120" t="s">
        <v>65</v>
      </c>
      <c r="C17" s="2"/>
      <c r="D17" s="2"/>
      <c r="E17" s="2"/>
      <c r="F17" s="2"/>
      <c r="G17" s="2"/>
      <c r="H17" s="2"/>
      <c r="I17" s="2"/>
      <c r="J17" s="2"/>
      <c r="L17" s="114"/>
      <c r="M17" s="116" t="s">
        <v>65</v>
      </c>
      <c r="N17" s="114"/>
      <c r="O17" s="114"/>
      <c r="P17" s="114"/>
      <c r="Q17" s="114"/>
      <c r="R17" s="114"/>
      <c r="S17" s="114"/>
      <c r="T17" s="114"/>
      <c r="U17" s="114"/>
    </row>
    <row r="18" spans="1:21" ht="19.5" customHeight="1" x14ac:dyDescent="0.15">
      <c r="A18" s="121"/>
      <c r="B18" s="122"/>
      <c r="C18" s="121"/>
      <c r="D18" s="121"/>
      <c r="E18" s="121"/>
      <c r="F18" s="121"/>
      <c r="G18" s="121"/>
      <c r="H18" s="121"/>
      <c r="I18" s="121"/>
      <c r="J18" s="121"/>
      <c r="L18" s="123"/>
      <c r="M18" s="124"/>
      <c r="N18" s="123"/>
      <c r="O18" s="123"/>
      <c r="P18" s="123"/>
      <c r="Q18" s="123"/>
      <c r="R18" s="123"/>
      <c r="S18" s="123"/>
      <c r="T18" s="123"/>
      <c r="U18" s="123"/>
    </row>
    <row r="19" spans="1:21" ht="19.5" customHeight="1" x14ac:dyDescent="0.15">
      <c r="A19" s="2"/>
      <c r="B19" s="2"/>
      <c r="C19" s="2"/>
      <c r="D19" s="2"/>
      <c r="E19" s="2"/>
      <c r="F19" s="2"/>
      <c r="G19" s="2"/>
      <c r="H19" s="2"/>
      <c r="I19" s="2"/>
      <c r="J19" s="2"/>
      <c r="L19" s="114"/>
      <c r="M19" s="114"/>
      <c r="N19" s="114"/>
      <c r="O19" s="114"/>
      <c r="P19" s="114"/>
      <c r="Q19" s="114"/>
      <c r="R19" s="114"/>
      <c r="S19" s="114"/>
      <c r="T19" s="114"/>
      <c r="U19" s="114"/>
    </row>
    <row r="20" spans="1:21" ht="19.5" customHeight="1" x14ac:dyDescent="0.15">
      <c r="A20" s="2"/>
      <c r="B20" s="2" t="s">
        <v>82</v>
      </c>
      <c r="C20" s="2"/>
      <c r="D20" s="2"/>
      <c r="E20" s="2"/>
      <c r="F20" s="2"/>
      <c r="G20" s="2"/>
      <c r="H20" s="2"/>
      <c r="I20" s="2"/>
      <c r="J20" s="2"/>
      <c r="L20" s="114"/>
      <c r="M20" s="114" t="s">
        <v>82</v>
      </c>
      <c r="N20" s="114"/>
      <c r="O20" s="114"/>
      <c r="P20" s="114"/>
      <c r="Q20" s="114"/>
      <c r="R20" s="114"/>
      <c r="S20" s="114"/>
      <c r="T20" s="114"/>
      <c r="U20" s="114"/>
    </row>
    <row r="21" spans="1:21" ht="19.5" customHeight="1" thickBot="1" x14ac:dyDescent="0.2">
      <c r="A21" s="118"/>
      <c r="B21" s="171"/>
      <c r="C21" s="172"/>
      <c r="D21" s="173"/>
      <c r="E21" s="101" t="s">
        <v>34</v>
      </c>
      <c r="F21" s="102" t="s">
        <v>35</v>
      </c>
      <c r="G21" s="103" t="s">
        <v>18</v>
      </c>
      <c r="H21" s="171" t="s">
        <v>36</v>
      </c>
      <c r="I21" s="174"/>
      <c r="J21" s="118"/>
      <c r="K21" s="99"/>
      <c r="L21" s="114"/>
      <c r="M21" s="171"/>
      <c r="N21" s="172"/>
      <c r="O21" s="173"/>
      <c r="P21" s="101" t="s">
        <v>34</v>
      </c>
      <c r="Q21" s="102" t="s">
        <v>35</v>
      </c>
      <c r="R21" s="103" t="s">
        <v>18</v>
      </c>
      <c r="S21" s="171" t="s">
        <v>36</v>
      </c>
      <c r="T21" s="174"/>
      <c r="U21" s="96"/>
    </row>
    <row r="22" spans="1:21" ht="19.5" customHeight="1" thickTop="1" x14ac:dyDescent="0.15">
      <c r="A22" s="119"/>
      <c r="B22" s="104" t="s">
        <v>37</v>
      </c>
      <c r="C22" s="62"/>
      <c r="D22" s="105" t="s">
        <v>66</v>
      </c>
      <c r="E22" s="68">
        <f>+E23-E24</f>
        <v>0</v>
      </c>
      <c r="F22" s="69">
        <f>+F23-F24</f>
        <v>0</v>
      </c>
      <c r="G22" s="70">
        <f>+E22+F22</f>
        <v>0</v>
      </c>
      <c r="H22" s="71" t="s">
        <v>67</v>
      </c>
      <c r="I22" s="10" t="s">
        <v>68</v>
      </c>
      <c r="J22" s="119"/>
      <c r="K22" s="100"/>
      <c r="L22" s="114"/>
      <c r="M22" s="104" t="s">
        <v>37</v>
      </c>
      <c r="N22" s="62"/>
      <c r="O22" s="105" t="s">
        <v>66</v>
      </c>
      <c r="P22" s="68">
        <f>+P23-P24</f>
        <v>0</v>
      </c>
      <c r="Q22" s="69">
        <f>+Q23-Q24</f>
        <v>0</v>
      </c>
      <c r="R22" s="70">
        <f>+P22+Q22</f>
        <v>0</v>
      </c>
      <c r="S22" s="71" t="s">
        <v>67</v>
      </c>
      <c r="T22" s="10" t="s">
        <v>68</v>
      </c>
      <c r="U22" s="115"/>
    </row>
    <row r="23" spans="1:21" ht="19.5" customHeight="1" x14ac:dyDescent="0.15">
      <c r="A23" s="119"/>
      <c r="B23" s="104"/>
      <c r="C23" s="106" t="s">
        <v>38</v>
      </c>
      <c r="D23" s="107" t="s">
        <v>66</v>
      </c>
      <c r="E23" s="72">
        <f>+ROUND(('災害廃棄物の発生量推計シート（当初-H26県指針）'!I42+'災害廃棄物の発生量推計シート（当初-H26県指針）'!M42),0)</f>
        <v>0</v>
      </c>
      <c r="F23" s="73">
        <f>'災害廃棄物の発生量推計シート（当初-H26県指針）'!R42-E23</f>
        <v>0</v>
      </c>
      <c r="G23" s="74">
        <f>+E23+F23</f>
        <v>0</v>
      </c>
      <c r="H23" s="75" t="s">
        <v>71</v>
      </c>
      <c r="I23" s="76" t="s">
        <v>40</v>
      </c>
      <c r="J23" s="119"/>
      <c r="K23" s="100"/>
      <c r="L23" s="114"/>
      <c r="M23" s="104"/>
      <c r="N23" s="106" t="s">
        <v>38</v>
      </c>
      <c r="O23" s="107" t="s">
        <v>66</v>
      </c>
      <c r="P23" s="72">
        <f>+E23</f>
        <v>0</v>
      </c>
      <c r="Q23" s="73">
        <f>+F23</f>
        <v>0</v>
      </c>
      <c r="R23" s="74">
        <f t="shared" ref="R23:R24" si="3">+P23+Q23</f>
        <v>0</v>
      </c>
      <c r="S23" s="75" t="s">
        <v>39</v>
      </c>
      <c r="T23" s="76" t="s">
        <v>40</v>
      </c>
      <c r="U23" s="115"/>
    </row>
    <row r="24" spans="1:21" ht="19.5" customHeight="1" x14ac:dyDescent="0.15">
      <c r="A24" s="119"/>
      <c r="B24" s="108"/>
      <c r="C24" s="109" t="s">
        <v>42</v>
      </c>
      <c r="D24" s="110" t="s">
        <v>41</v>
      </c>
      <c r="E24" s="77">
        <v>0</v>
      </c>
      <c r="F24" s="78">
        <v>0</v>
      </c>
      <c r="G24" s="79">
        <f t="shared" ref="G24" si="4">+E24+F24</f>
        <v>0</v>
      </c>
      <c r="H24" s="80" t="s">
        <v>74</v>
      </c>
      <c r="I24" s="81" t="s">
        <v>43</v>
      </c>
      <c r="J24" s="119"/>
      <c r="K24" s="100"/>
      <c r="L24" s="114"/>
      <c r="M24" s="108"/>
      <c r="N24" s="109" t="s">
        <v>42</v>
      </c>
      <c r="O24" s="110" t="s">
        <v>41</v>
      </c>
      <c r="P24" s="77">
        <v>0</v>
      </c>
      <c r="Q24" s="78">
        <v>0</v>
      </c>
      <c r="R24" s="79">
        <f t="shared" si="3"/>
        <v>0</v>
      </c>
      <c r="S24" s="80" t="s">
        <v>74</v>
      </c>
      <c r="T24" s="81" t="s">
        <v>43</v>
      </c>
      <c r="U24" s="115"/>
    </row>
    <row r="25" spans="1:21" ht="19.5" customHeight="1" x14ac:dyDescent="0.15">
      <c r="A25" s="119"/>
      <c r="B25" s="111" t="s">
        <v>44</v>
      </c>
      <c r="C25" s="63"/>
      <c r="D25" s="112" t="s">
        <v>78</v>
      </c>
      <c r="E25" s="83">
        <v>0.4</v>
      </c>
      <c r="F25" s="84">
        <v>1.1000000000000001</v>
      </c>
      <c r="G25" s="85" t="s">
        <v>45</v>
      </c>
      <c r="H25" s="82" t="s">
        <v>46</v>
      </c>
      <c r="I25" s="81" t="s">
        <v>47</v>
      </c>
      <c r="J25" s="119"/>
      <c r="K25" s="100"/>
      <c r="L25" s="114"/>
      <c r="M25" s="111" t="s">
        <v>44</v>
      </c>
      <c r="N25" s="63"/>
      <c r="O25" s="112" t="s">
        <v>78</v>
      </c>
      <c r="P25" s="83">
        <v>0.4</v>
      </c>
      <c r="Q25" s="84">
        <v>1.1000000000000001</v>
      </c>
      <c r="R25" s="85" t="s">
        <v>45</v>
      </c>
      <c r="S25" s="82" t="s">
        <v>46</v>
      </c>
      <c r="T25" s="81" t="s">
        <v>47</v>
      </c>
      <c r="U25" s="115"/>
    </row>
    <row r="26" spans="1:21" ht="19.5" customHeight="1" x14ac:dyDescent="0.15">
      <c r="A26" s="119"/>
      <c r="B26" s="111" t="s">
        <v>48</v>
      </c>
      <c r="C26" s="63"/>
      <c r="D26" s="112" t="s">
        <v>79</v>
      </c>
      <c r="E26" s="86">
        <f>+E22/E25</f>
        <v>0</v>
      </c>
      <c r="F26" s="87">
        <f>+F22/F25</f>
        <v>0</v>
      </c>
      <c r="G26" s="88">
        <f>+E26+F26</f>
        <v>0</v>
      </c>
      <c r="H26" s="82" t="s">
        <v>49</v>
      </c>
      <c r="I26" s="10" t="s">
        <v>50</v>
      </c>
      <c r="J26" s="119"/>
      <c r="K26" s="100"/>
      <c r="L26" s="114"/>
      <c r="M26" s="111" t="s">
        <v>48</v>
      </c>
      <c r="N26" s="63"/>
      <c r="O26" s="112" t="s">
        <v>79</v>
      </c>
      <c r="P26" s="86">
        <f>+P22/P25</f>
        <v>0</v>
      </c>
      <c r="Q26" s="87">
        <f>+Q22/Q25</f>
        <v>0</v>
      </c>
      <c r="R26" s="88">
        <f>+P26+Q26</f>
        <v>0</v>
      </c>
      <c r="S26" s="82" t="s">
        <v>49</v>
      </c>
      <c r="T26" s="10" t="s">
        <v>50</v>
      </c>
      <c r="U26" s="115"/>
    </row>
    <row r="27" spans="1:21" ht="19.5" customHeight="1" x14ac:dyDescent="0.15">
      <c r="A27" s="119"/>
      <c r="B27" s="111" t="s">
        <v>51</v>
      </c>
      <c r="C27" s="63"/>
      <c r="D27" s="112" t="s">
        <v>52</v>
      </c>
      <c r="E27" s="89" t="s">
        <v>53</v>
      </c>
      <c r="F27" s="90" t="s">
        <v>53</v>
      </c>
      <c r="G27" s="91">
        <v>5</v>
      </c>
      <c r="H27" s="82" t="s">
        <v>54</v>
      </c>
      <c r="I27" s="15" t="s">
        <v>55</v>
      </c>
      <c r="J27" s="119"/>
      <c r="K27" s="100"/>
      <c r="L27" s="114"/>
      <c r="M27" s="111" t="s">
        <v>51</v>
      </c>
      <c r="N27" s="63"/>
      <c r="O27" s="112" t="s">
        <v>52</v>
      </c>
      <c r="P27" s="89" t="s">
        <v>53</v>
      </c>
      <c r="Q27" s="90" t="s">
        <v>53</v>
      </c>
      <c r="R27" s="91">
        <v>3</v>
      </c>
      <c r="S27" s="82" t="s">
        <v>54</v>
      </c>
      <c r="T27" s="15" t="s">
        <v>56</v>
      </c>
      <c r="U27" s="115"/>
    </row>
    <row r="28" spans="1:21" ht="19.5" customHeight="1" x14ac:dyDescent="0.15">
      <c r="A28" s="119"/>
      <c r="B28" s="111" t="s">
        <v>57</v>
      </c>
      <c r="C28" s="63"/>
      <c r="D28" s="112" t="s">
        <v>80</v>
      </c>
      <c r="E28" s="89" t="s">
        <v>53</v>
      </c>
      <c r="F28" s="90" t="s">
        <v>53</v>
      </c>
      <c r="G28" s="88">
        <f>+G26/G27</f>
        <v>0</v>
      </c>
      <c r="H28" s="82" t="s">
        <v>58</v>
      </c>
      <c r="I28" s="15" t="s">
        <v>59</v>
      </c>
      <c r="J28" s="119"/>
      <c r="K28" s="100"/>
      <c r="L28" s="114"/>
      <c r="M28" s="111" t="s">
        <v>57</v>
      </c>
      <c r="N28" s="63"/>
      <c r="O28" s="112" t="s">
        <v>80</v>
      </c>
      <c r="P28" s="89" t="s">
        <v>53</v>
      </c>
      <c r="Q28" s="90" t="s">
        <v>53</v>
      </c>
      <c r="R28" s="88">
        <f>+R26/R27</f>
        <v>0</v>
      </c>
      <c r="S28" s="82" t="s">
        <v>58</v>
      </c>
      <c r="T28" s="15" t="s">
        <v>59</v>
      </c>
      <c r="U28" s="115"/>
    </row>
    <row r="29" spans="1:21" ht="19.5" customHeight="1" thickBot="1" x14ac:dyDescent="0.2">
      <c r="A29" s="119"/>
      <c r="B29" s="111" t="s">
        <v>60</v>
      </c>
      <c r="C29" s="63"/>
      <c r="D29" s="112" t="s">
        <v>61</v>
      </c>
      <c r="E29" s="89" t="s">
        <v>53</v>
      </c>
      <c r="F29" s="90" t="s">
        <v>53</v>
      </c>
      <c r="G29" s="92">
        <v>1</v>
      </c>
      <c r="H29" s="82" t="s">
        <v>62</v>
      </c>
      <c r="I29" s="15" t="s">
        <v>63</v>
      </c>
      <c r="J29" s="119"/>
      <c r="K29" s="100"/>
      <c r="L29" s="114"/>
      <c r="M29" s="111" t="s">
        <v>60</v>
      </c>
      <c r="N29" s="63"/>
      <c r="O29" s="112" t="s">
        <v>61</v>
      </c>
      <c r="P29" s="89" t="s">
        <v>53</v>
      </c>
      <c r="Q29" s="90" t="s">
        <v>53</v>
      </c>
      <c r="R29" s="92">
        <v>1</v>
      </c>
      <c r="S29" s="82" t="s">
        <v>62</v>
      </c>
      <c r="T29" s="15" t="s">
        <v>63</v>
      </c>
      <c r="U29" s="115"/>
    </row>
    <row r="30" spans="1:21" ht="19.5" customHeight="1" thickBot="1" x14ac:dyDescent="0.2">
      <c r="A30" s="119"/>
      <c r="B30" s="111" t="s">
        <v>64</v>
      </c>
      <c r="C30" s="63"/>
      <c r="D30" s="112" t="s">
        <v>80</v>
      </c>
      <c r="E30" s="89" t="s">
        <v>53</v>
      </c>
      <c r="F30" s="93" t="s">
        <v>53</v>
      </c>
      <c r="G30" s="125">
        <f>+G28*(1+G29)</f>
        <v>0</v>
      </c>
      <c r="H30" s="94" t="s">
        <v>75</v>
      </c>
      <c r="I30" s="15" t="s">
        <v>76</v>
      </c>
      <c r="J30" s="119"/>
      <c r="K30" s="100"/>
      <c r="L30" s="114"/>
      <c r="M30" s="111" t="s">
        <v>64</v>
      </c>
      <c r="N30" s="63"/>
      <c r="O30" s="112" t="s">
        <v>80</v>
      </c>
      <c r="P30" s="89" t="s">
        <v>53</v>
      </c>
      <c r="Q30" s="93" t="s">
        <v>53</v>
      </c>
      <c r="R30" s="125">
        <f>+R28*(1+R29)</f>
        <v>0</v>
      </c>
      <c r="S30" s="94" t="s">
        <v>75</v>
      </c>
      <c r="T30" s="15" t="s">
        <v>76</v>
      </c>
      <c r="U30" s="115"/>
    </row>
    <row r="31" spans="1:21" ht="19.5" customHeight="1" x14ac:dyDescent="0.15">
      <c r="A31" s="2"/>
      <c r="B31" s="120" t="s">
        <v>77</v>
      </c>
      <c r="C31" s="2"/>
      <c r="D31" s="2"/>
      <c r="E31" s="2"/>
      <c r="F31" s="2"/>
      <c r="G31" s="2"/>
      <c r="H31" s="2"/>
      <c r="I31" s="2"/>
      <c r="J31" s="2"/>
      <c r="L31" s="114"/>
      <c r="M31" s="116" t="s">
        <v>77</v>
      </c>
      <c r="N31" s="114"/>
      <c r="O31" s="114"/>
      <c r="P31" s="114"/>
      <c r="Q31" s="114"/>
      <c r="R31" s="114"/>
      <c r="S31" s="114"/>
      <c r="T31" s="114"/>
      <c r="U31" s="114"/>
    </row>
    <row r="32" spans="1:21" ht="19.5" customHeight="1" x14ac:dyDescent="0.15">
      <c r="A32" s="2"/>
      <c r="B32" s="120" t="s">
        <v>65</v>
      </c>
      <c r="C32" s="2"/>
      <c r="D32" s="2"/>
      <c r="E32" s="2"/>
      <c r="F32" s="2"/>
      <c r="G32" s="2"/>
      <c r="H32" s="2"/>
      <c r="I32" s="2"/>
      <c r="J32" s="2"/>
      <c r="L32" s="114"/>
      <c r="M32" s="116" t="s">
        <v>65</v>
      </c>
      <c r="N32" s="114"/>
      <c r="O32" s="114"/>
      <c r="P32" s="114"/>
      <c r="Q32" s="114"/>
      <c r="R32" s="114"/>
      <c r="S32" s="114"/>
      <c r="T32" s="114"/>
      <c r="U32" s="114"/>
    </row>
    <row r="33" spans="1:21" ht="19.5" customHeight="1" x14ac:dyDescent="0.15">
      <c r="A33" s="2"/>
      <c r="B33" s="2"/>
      <c r="C33" s="2"/>
      <c r="D33" s="2"/>
      <c r="E33" s="2"/>
      <c r="F33" s="2"/>
      <c r="G33" s="2"/>
      <c r="H33" s="2"/>
      <c r="I33" s="2"/>
      <c r="J33" s="2"/>
      <c r="L33" s="114"/>
      <c r="M33" s="114"/>
      <c r="N33" s="114"/>
      <c r="O33" s="114"/>
      <c r="P33" s="114"/>
      <c r="Q33" s="114"/>
      <c r="R33" s="114"/>
      <c r="S33" s="114"/>
      <c r="T33" s="114"/>
      <c r="U33" s="114"/>
    </row>
    <row r="34" spans="1:21" ht="19.5" customHeight="1" x14ac:dyDescent="0.15"/>
    <row r="35" spans="1:21" x14ac:dyDescent="0.15">
      <c r="F35" s="95"/>
    </row>
  </sheetData>
  <mergeCells count="11">
    <mergeCell ref="A1:U1"/>
    <mergeCell ref="B21:D21"/>
    <mergeCell ref="H21:I21"/>
    <mergeCell ref="M21:O21"/>
    <mergeCell ref="S21:T21"/>
    <mergeCell ref="B5:I5"/>
    <mergeCell ref="M5:T5"/>
    <mergeCell ref="B7:D7"/>
    <mergeCell ref="H7:I7"/>
    <mergeCell ref="M7:O7"/>
    <mergeCell ref="S7:T7"/>
  </mergeCells>
  <phoneticPr fontId="1"/>
  <pageMargins left="0.8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3"/>
  <sheetViews>
    <sheetView view="pageBreakPreview" zoomScale="60" zoomScaleNormal="70" workbookViewId="0">
      <selection activeCell="K60" sqref="K60"/>
    </sheetView>
  </sheetViews>
  <sheetFormatPr defaultRowHeight="15.75" x14ac:dyDescent="0.25"/>
  <cols>
    <col min="1" max="1" width="2.625" style="1" customWidth="1"/>
    <col min="2" max="2" width="3.125" style="1" customWidth="1"/>
    <col min="3" max="3" width="18.375" style="1" customWidth="1"/>
    <col min="4" max="4" width="11" style="1" customWidth="1"/>
    <col min="5" max="5" width="8.5" style="1" customWidth="1"/>
    <col min="6" max="6" width="9" style="1"/>
    <col min="7" max="7" width="3.125" style="1" customWidth="1"/>
    <col min="8" max="8" width="17.375" style="1" customWidth="1"/>
    <col min="9" max="18" width="13.625" style="1" customWidth="1"/>
    <col min="19" max="19" width="2.75" style="1" customWidth="1"/>
    <col min="20" max="16384" width="9" style="1"/>
  </cols>
  <sheetData>
    <row r="1" spans="1:19" ht="24" x14ac:dyDescent="0.25">
      <c r="A1" s="169" t="s">
        <v>111</v>
      </c>
      <c r="B1" s="169"/>
      <c r="C1" s="169"/>
      <c r="D1" s="169"/>
      <c r="E1" s="169"/>
      <c r="F1" s="169"/>
      <c r="G1" s="169"/>
      <c r="H1" s="169"/>
      <c r="I1" s="169"/>
      <c r="J1" s="169"/>
      <c r="K1" s="169"/>
      <c r="L1" s="169"/>
      <c r="M1" s="169"/>
      <c r="N1" s="169"/>
      <c r="O1" s="169"/>
      <c r="P1" s="169"/>
      <c r="Q1" s="169"/>
      <c r="R1" s="169"/>
      <c r="S1" s="169"/>
    </row>
    <row r="2" spans="1:19" s="3" customFormat="1" ht="18.75" customHeight="1" x14ac:dyDescent="0.15">
      <c r="A2" s="2" t="s">
        <v>1</v>
      </c>
      <c r="B2" s="2"/>
      <c r="C2" s="2"/>
      <c r="D2" s="2"/>
      <c r="E2" s="2"/>
      <c r="F2" s="2"/>
      <c r="G2" s="2"/>
      <c r="H2" s="2"/>
      <c r="I2" s="2"/>
      <c r="J2" s="2"/>
      <c r="K2" s="2"/>
      <c r="L2" s="2"/>
      <c r="M2" s="2"/>
      <c r="N2" s="2"/>
      <c r="O2" s="2"/>
      <c r="P2" s="2"/>
      <c r="Q2" s="2"/>
      <c r="R2" s="2"/>
      <c r="S2" s="2"/>
    </row>
    <row r="3" spans="1:19" s="3" customFormat="1" ht="18.75" customHeight="1" x14ac:dyDescent="0.15">
      <c r="A3" s="2"/>
      <c r="B3" s="4" t="s">
        <v>3</v>
      </c>
      <c r="C3" s="2"/>
      <c r="D3" s="2"/>
      <c r="E3" s="2"/>
      <c r="F3" s="2"/>
      <c r="G3" s="2" t="s">
        <v>11</v>
      </c>
      <c r="H3" s="2"/>
      <c r="I3" s="2"/>
      <c r="J3" s="2"/>
      <c r="K3" s="2"/>
      <c r="L3" s="2"/>
      <c r="M3" s="2"/>
      <c r="N3" s="2"/>
      <c r="O3" s="2"/>
      <c r="P3" s="2"/>
      <c r="Q3" s="2"/>
      <c r="R3" s="2"/>
      <c r="S3" s="2"/>
    </row>
    <row r="4" spans="1:19" s="3" customFormat="1" ht="18.75" customHeight="1" thickBot="1" x14ac:dyDescent="0.2">
      <c r="A4" s="2"/>
      <c r="B4" s="4"/>
      <c r="C4" s="5" t="s">
        <v>10</v>
      </c>
      <c r="D4" s="177" t="s">
        <v>9</v>
      </c>
      <c r="E4" s="168"/>
      <c r="F4" s="2"/>
      <c r="G4" s="2"/>
      <c r="H4" s="5" t="s">
        <v>10</v>
      </c>
      <c r="I4" s="64" t="s">
        <v>12</v>
      </c>
      <c r="J4" s="65" t="s">
        <v>14</v>
      </c>
      <c r="K4" s="65" t="s">
        <v>17</v>
      </c>
      <c r="L4" s="65" t="s">
        <v>15</v>
      </c>
      <c r="M4" s="65" t="s">
        <v>16</v>
      </c>
      <c r="N4" s="2"/>
      <c r="O4" s="2"/>
      <c r="P4" s="2"/>
      <c r="Q4" s="2"/>
      <c r="R4" s="2"/>
      <c r="S4" s="2"/>
    </row>
    <row r="5" spans="1:19" s="3" customFormat="1" ht="18.75" customHeight="1" thickTop="1" x14ac:dyDescent="0.15">
      <c r="A5" s="2"/>
      <c r="B5" s="2"/>
      <c r="C5" s="185" t="s">
        <v>4</v>
      </c>
      <c r="D5" s="145">
        <v>161</v>
      </c>
      <c r="E5" s="10" t="s">
        <v>8</v>
      </c>
      <c r="F5" s="2"/>
      <c r="G5" s="2"/>
      <c r="H5" s="185" t="s">
        <v>13</v>
      </c>
      <c r="I5" s="136">
        <v>0.08</v>
      </c>
      <c r="J5" s="137">
        <v>0.28000000000000003</v>
      </c>
      <c r="K5" s="137">
        <v>0.57999999999999996</v>
      </c>
      <c r="L5" s="137">
        <v>0.03</v>
      </c>
      <c r="M5" s="138">
        <v>0.03</v>
      </c>
      <c r="N5" s="2"/>
      <c r="O5" s="2"/>
      <c r="P5" s="2"/>
      <c r="Q5" s="2"/>
      <c r="R5" s="2"/>
      <c r="S5" s="2"/>
    </row>
    <row r="6" spans="1:19" s="3" customFormat="1" ht="18.75" customHeight="1" x14ac:dyDescent="0.15">
      <c r="A6" s="2"/>
      <c r="B6" s="2"/>
      <c r="C6" s="186" t="s">
        <v>5</v>
      </c>
      <c r="D6" s="146">
        <v>32</v>
      </c>
      <c r="E6" s="15" t="s">
        <v>8</v>
      </c>
      <c r="F6" s="2"/>
      <c r="G6" s="2"/>
      <c r="H6" s="186" t="s">
        <v>6</v>
      </c>
      <c r="I6" s="139">
        <v>1E-3</v>
      </c>
      <c r="J6" s="140">
        <v>0.65</v>
      </c>
      <c r="K6" s="140">
        <v>0.31</v>
      </c>
      <c r="L6" s="140">
        <v>0.04</v>
      </c>
      <c r="M6" s="141">
        <v>0</v>
      </c>
      <c r="N6" s="2"/>
      <c r="O6" s="2"/>
      <c r="P6" s="2"/>
      <c r="Q6" s="2"/>
      <c r="R6" s="2"/>
      <c r="S6" s="2"/>
    </row>
    <row r="7" spans="1:19" s="3" customFormat="1" ht="18.75" customHeight="1" x14ac:dyDescent="0.15">
      <c r="A7" s="2"/>
      <c r="B7" s="2"/>
      <c r="C7" s="186" t="s">
        <v>6</v>
      </c>
      <c r="D7" s="146">
        <v>107</v>
      </c>
      <c r="E7" s="15" t="s">
        <v>8</v>
      </c>
      <c r="F7" s="2"/>
      <c r="G7" s="2"/>
      <c r="H7" s="186" t="s">
        <v>7</v>
      </c>
      <c r="I7" s="142">
        <v>1E-3</v>
      </c>
      <c r="J7" s="143">
        <v>0.2</v>
      </c>
      <c r="K7" s="143">
        <v>0.76</v>
      </c>
      <c r="L7" s="143">
        <v>0.04</v>
      </c>
      <c r="M7" s="144">
        <v>0</v>
      </c>
      <c r="N7" s="2"/>
      <c r="O7" s="2"/>
      <c r="P7" s="2"/>
      <c r="Q7" s="2"/>
      <c r="R7" s="2"/>
      <c r="S7" s="2"/>
    </row>
    <row r="8" spans="1:19" s="3" customFormat="1" ht="18.75" customHeight="1" x14ac:dyDescent="0.15">
      <c r="A8" s="2"/>
      <c r="B8" s="2"/>
      <c r="C8" s="186" t="s">
        <v>7</v>
      </c>
      <c r="D8" s="147">
        <v>135</v>
      </c>
      <c r="E8" s="15" t="s">
        <v>8</v>
      </c>
      <c r="F8" s="2"/>
      <c r="G8" s="2"/>
      <c r="H8" s="2"/>
      <c r="I8" s="2"/>
      <c r="J8" s="2"/>
      <c r="K8" s="2"/>
      <c r="L8" s="2"/>
      <c r="M8" s="2"/>
      <c r="N8" s="2"/>
      <c r="O8" s="2"/>
      <c r="P8" s="2"/>
      <c r="Q8" s="2"/>
      <c r="R8" s="2"/>
      <c r="S8" s="2"/>
    </row>
    <row r="9" spans="1:19" s="3" customFormat="1" ht="18.75" customHeight="1" x14ac:dyDescent="0.15">
      <c r="A9" s="2"/>
      <c r="B9" s="2"/>
      <c r="C9" s="2"/>
      <c r="D9" s="2"/>
      <c r="E9" s="2"/>
      <c r="F9" s="2"/>
      <c r="G9" s="2"/>
      <c r="H9" s="2"/>
      <c r="I9" s="2"/>
      <c r="J9" s="2"/>
      <c r="K9" s="2"/>
      <c r="L9" s="2"/>
      <c r="M9" s="2"/>
      <c r="N9" s="2"/>
      <c r="O9" s="2"/>
      <c r="P9" s="2"/>
      <c r="Q9" s="2"/>
      <c r="R9" s="2"/>
      <c r="S9" s="2"/>
    </row>
    <row r="10" spans="1:19" s="3" customFormat="1" ht="18.75" customHeight="1" x14ac:dyDescent="0.15">
      <c r="A10" s="2"/>
      <c r="B10" s="2"/>
      <c r="C10" s="2"/>
      <c r="D10" s="2"/>
      <c r="E10" s="2"/>
      <c r="F10" s="2"/>
      <c r="G10" s="2" t="s">
        <v>19</v>
      </c>
      <c r="H10" s="2"/>
      <c r="I10" s="2"/>
      <c r="J10" s="2"/>
      <c r="K10" s="2"/>
      <c r="L10" s="2"/>
      <c r="M10" s="2"/>
      <c r="N10" s="2"/>
      <c r="O10" s="2"/>
      <c r="P10" s="2"/>
      <c r="Q10" s="2"/>
      <c r="R10" s="2"/>
      <c r="S10" s="2"/>
    </row>
    <row r="11" spans="1:19" s="3" customFormat="1" ht="18.75" customHeight="1" thickBot="1" x14ac:dyDescent="0.2">
      <c r="A11" s="2"/>
      <c r="B11" s="2"/>
      <c r="C11" s="2"/>
      <c r="D11" s="2"/>
      <c r="E11" s="2"/>
      <c r="F11" s="2"/>
      <c r="G11" s="2"/>
      <c r="H11" s="5" t="s">
        <v>10</v>
      </c>
      <c r="I11" s="6" t="s">
        <v>12</v>
      </c>
      <c r="J11" s="7" t="s">
        <v>14</v>
      </c>
      <c r="K11" s="7" t="s">
        <v>17</v>
      </c>
      <c r="L11" s="7" t="s">
        <v>15</v>
      </c>
      <c r="M11" s="7" t="s">
        <v>16</v>
      </c>
      <c r="N11" s="2"/>
      <c r="O11" s="2"/>
      <c r="P11" s="2"/>
      <c r="Q11" s="2"/>
      <c r="R11" s="2"/>
      <c r="S11" s="2"/>
    </row>
    <row r="12" spans="1:19" s="3" customFormat="1" ht="18.75" customHeight="1" thickTop="1" x14ac:dyDescent="0.15">
      <c r="A12" s="2"/>
      <c r="B12" s="2"/>
      <c r="C12" s="2"/>
      <c r="D12" s="2"/>
      <c r="E12" s="2"/>
      <c r="F12" s="2"/>
      <c r="G12" s="2"/>
      <c r="H12" s="184" t="s">
        <v>4</v>
      </c>
      <c r="I12" s="18">
        <f>+$D5*I5</f>
        <v>12.88</v>
      </c>
      <c r="J12" s="19">
        <f t="shared" ref="J12:M12" si="0">+$D5*J5</f>
        <v>45.080000000000005</v>
      </c>
      <c r="K12" s="19">
        <f t="shared" si="0"/>
        <v>93.38</v>
      </c>
      <c r="L12" s="19">
        <f t="shared" si="0"/>
        <v>4.83</v>
      </c>
      <c r="M12" s="19">
        <f t="shared" si="0"/>
        <v>4.83</v>
      </c>
      <c r="N12" s="2"/>
      <c r="O12" s="2"/>
      <c r="P12" s="2"/>
      <c r="Q12" s="2"/>
      <c r="R12" s="2"/>
      <c r="S12" s="2"/>
    </row>
    <row r="13" spans="1:19" s="3" customFormat="1" ht="18.75" customHeight="1" x14ac:dyDescent="0.15">
      <c r="A13" s="2"/>
      <c r="B13" s="2"/>
      <c r="C13" s="2"/>
      <c r="D13" s="2"/>
      <c r="E13" s="2"/>
      <c r="F13" s="2"/>
      <c r="G13" s="2"/>
      <c r="H13" s="183" t="s">
        <v>5</v>
      </c>
      <c r="I13" s="20">
        <f>+$D6*I5</f>
        <v>2.56</v>
      </c>
      <c r="J13" s="21">
        <f t="shared" ref="J13:M14" si="1">+$D6*J5</f>
        <v>8.9600000000000009</v>
      </c>
      <c r="K13" s="21">
        <f t="shared" si="1"/>
        <v>18.559999999999999</v>
      </c>
      <c r="L13" s="21">
        <f t="shared" si="1"/>
        <v>0.96</v>
      </c>
      <c r="M13" s="21">
        <f t="shared" si="1"/>
        <v>0.96</v>
      </c>
      <c r="N13" s="2"/>
      <c r="O13" s="2"/>
      <c r="P13" s="2"/>
      <c r="Q13" s="2"/>
      <c r="R13" s="2"/>
      <c r="S13" s="2"/>
    </row>
    <row r="14" spans="1:19" s="3" customFormat="1" ht="18.75" customHeight="1" x14ac:dyDescent="0.15">
      <c r="A14" s="2"/>
      <c r="B14" s="2"/>
      <c r="C14" s="2"/>
      <c r="D14" s="2"/>
      <c r="E14" s="2"/>
      <c r="F14" s="2"/>
      <c r="G14" s="2"/>
      <c r="H14" s="183" t="s">
        <v>6</v>
      </c>
      <c r="I14" s="20">
        <f>+$D7*I6</f>
        <v>0.107</v>
      </c>
      <c r="J14" s="21">
        <f t="shared" si="1"/>
        <v>69.55</v>
      </c>
      <c r="K14" s="21">
        <f t="shared" si="1"/>
        <v>33.17</v>
      </c>
      <c r="L14" s="21">
        <f t="shared" si="1"/>
        <v>4.28</v>
      </c>
      <c r="M14" s="21">
        <f t="shared" si="1"/>
        <v>0</v>
      </c>
      <c r="N14" s="2"/>
      <c r="O14" s="2"/>
      <c r="P14" s="2"/>
      <c r="Q14" s="2"/>
      <c r="R14" s="2"/>
      <c r="S14" s="2"/>
    </row>
    <row r="15" spans="1:19" s="3" customFormat="1" ht="18.75" customHeight="1" x14ac:dyDescent="0.15">
      <c r="A15" s="2"/>
      <c r="B15" s="2"/>
      <c r="C15" s="2"/>
      <c r="D15" s="2"/>
      <c r="E15" s="2"/>
      <c r="F15" s="2"/>
      <c r="G15" s="2"/>
      <c r="H15" s="183" t="s">
        <v>7</v>
      </c>
      <c r="I15" s="20">
        <f t="shared" ref="I15:M15" si="2">+$D8*I7</f>
        <v>0.13500000000000001</v>
      </c>
      <c r="J15" s="21">
        <f t="shared" si="2"/>
        <v>27</v>
      </c>
      <c r="K15" s="21">
        <f t="shared" si="2"/>
        <v>102.6</v>
      </c>
      <c r="L15" s="21">
        <f t="shared" si="2"/>
        <v>5.4</v>
      </c>
      <c r="M15" s="21">
        <f t="shared" si="2"/>
        <v>0</v>
      </c>
      <c r="N15" s="2"/>
      <c r="O15" s="2"/>
      <c r="P15" s="2"/>
      <c r="Q15" s="2"/>
      <c r="R15" s="2"/>
      <c r="S15" s="2"/>
    </row>
    <row r="16" spans="1:19" s="3" customFormat="1" ht="18.75" customHeight="1" x14ac:dyDescent="0.15">
      <c r="A16" s="2"/>
      <c r="B16" s="2"/>
      <c r="C16" s="2"/>
      <c r="D16" s="2"/>
      <c r="E16" s="2"/>
      <c r="F16" s="2"/>
      <c r="G16" s="2"/>
      <c r="H16" s="2"/>
      <c r="I16" s="2"/>
      <c r="J16" s="2"/>
      <c r="K16" s="2"/>
      <c r="L16" s="2"/>
      <c r="M16" s="2"/>
      <c r="N16" s="2"/>
      <c r="O16" s="2"/>
      <c r="P16" s="2"/>
      <c r="Q16" s="2"/>
      <c r="R16" s="2"/>
      <c r="S16" s="2"/>
    </row>
    <row r="17" spans="1:19" s="3" customFormat="1" ht="18.75" customHeight="1" x14ac:dyDescent="0.15">
      <c r="A17" s="2"/>
      <c r="B17" s="2"/>
      <c r="C17" s="2"/>
      <c r="D17" s="2"/>
      <c r="E17" s="2"/>
      <c r="F17" s="2"/>
      <c r="G17" s="2"/>
      <c r="H17" s="2"/>
      <c r="I17" s="2"/>
      <c r="J17" s="2"/>
      <c r="K17" s="2"/>
      <c r="L17" s="2"/>
      <c r="M17" s="2"/>
      <c r="N17" s="2"/>
      <c r="O17" s="2"/>
      <c r="P17" s="2"/>
      <c r="Q17" s="2"/>
      <c r="R17" s="2"/>
      <c r="S17" s="2"/>
    </row>
    <row r="18" spans="1:19" s="3" customFormat="1" ht="18.75" customHeight="1" x14ac:dyDescent="0.15">
      <c r="A18" s="2"/>
      <c r="B18" s="4" t="s">
        <v>20</v>
      </c>
      <c r="C18" s="2"/>
      <c r="D18" s="2"/>
      <c r="E18" s="2"/>
      <c r="F18" s="2"/>
      <c r="G18" s="2" t="s">
        <v>19</v>
      </c>
      <c r="H18" s="2"/>
      <c r="I18" s="2"/>
      <c r="J18" s="2"/>
      <c r="K18" s="2"/>
      <c r="L18" s="2"/>
      <c r="M18" s="2"/>
      <c r="N18" s="2"/>
      <c r="O18" s="2"/>
      <c r="P18" s="2"/>
      <c r="Q18" s="2"/>
      <c r="R18" s="2"/>
      <c r="S18" s="2"/>
    </row>
    <row r="19" spans="1:19" s="3" customFormat="1" ht="18.75" customHeight="1" thickBot="1" x14ac:dyDescent="0.2">
      <c r="A19" s="2"/>
      <c r="B19" s="2"/>
      <c r="C19" s="5" t="s">
        <v>10</v>
      </c>
      <c r="D19" s="167" t="s">
        <v>9</v>
      </c>
      <c r="E19" s="168"/>
      <c r="F19" s="2"/>
      <c r="G19" s="2"/>
      <c r="H19" s="5" t="s">
        <v>10</v>
      </c>
      <c r="I19" s="6" t="s">
        <v>12</v>
      </c>
      <c r="J19" s="7" t="s">
        <v>14</v>
      </c>
      <c r="K19" s="7" t="s">
        <v>17</v>
      </c>
      <c r="L19" s="7" t="s">
        <v>15</v>
      </c>
      <c r="M19" s="22" t="s">
        <v>16</v>
      </c>
      <c r="N19" s="23" t="s">
        <v>18</v>
      </c>
      <c r="O19" s="2"/>
      <c r="P19" s="2"/>
      <c r="Q19" s="2"/>
      <c r="R19" s="2"/>
      <c r="S19" s="2"/>
    </row>
    <row r="20" spans="1:19" s="3" customFormat="1" ht="18.75" customHeight="1" thickTop="1" x14ac:dyDescent="0.15">
      <c r="A20" s="2"/>
      <c r="B20" s="2"/>
      <c r="C20" s="184" t="s">
        <v>4</v>
      </c>
      <c r="D20" s="58"/>
      <c r="E20" s="10" t="s">
        <v>21</v>
      </c>
      <c r="F20" s="2"/>
      <c r="G20" s="2"/>
      <c r="H20" s="184" t="s">
        <v>4</v>
      </c>
      <c r="I20" s="42">
        <f>+$D20*I12</f>
        <v>0</v>
      </c>
      <c r="J20" s="43">
        <f t="shared" ref="J20:M20" si="3">+$D20*J12</f>
        <v>0</v>
      </c>
      <c r="K20" s="43">
        <f t="shared" si="3"/>
        <v>0</v>
      </c>
      <c r="L20" s="43">
        <f t="shared" si="3"/>
        <v>0</v>
      </c>
      <c r="M20" s="44">
        <f t="shared" si="3"/>
        <v>0</v>
      </c>
      <c r="N20" s="45">
        <f>SUM(I20:M20)</f>
        <v>0</v>
      </c>
      <c r="O20" s="2"/>
      <c r="P20" s="2"/>
      <c r="Q20" s="2"/>
      <c r="R20" s="2"/>
      <c r="S20" s="2"/>
    </row>
    <row r="21" spans="1:19" s="3" customFormat="1" ht="18.75" customHeight="1" x14ac:dyDescent="0.15">
      <c r="A21" s="2"/>
      <c r="B21" s="2"/>
      <c r="C21" s="183" t="s">
        <v>5</v>
      </c>
      <c r="D21" s="59"/>
      <c r="E21" s="15" t="s">
        <v>21</v>
      </c>
      <c r="F21" s="2"/>
      <c r="G21" s="2"/>
      <c r="H21" s="183" t="s">
        <v>5</v>
      </c>
      <c r="I21" s="46">
        <f t="shared" ref="I21:M23" si="4">+$D21*I13</f>
        <v>0</v>
      </c>
      <c r="J21" s="47">
        <f t="shared" si="4"/>
        <v>0</v>
      </c>
      <c r="K21" s="47">
        <f t="shared" si="4"/>
        <v>0</v>
      </c>
      <c r="L21" s="47">
        <f t="shared" si="4"/>
        <v>0</v>
      </c>
      <c r="M21" s="48">
        <f t="shared" si="4"/>
        <v>0</v>
      </c>
      <c r="N21" s="49">
        <f t="shared" ref="N21:N23" si="5">SUM(I21:M21)</f>
        <v>0</v>
      </c>
      <c r="O21" s="2"/>
      <c r="P21" s="2"/>
      <c r="Q21" s="2"/>
      <c r="R21" s="2"/>
      <c r="S21" s="2"/>
    </row>
    <row r="22" spans="1:19" s="3" customFormat="1" ht="18.75" customHeight="1" x14ac:dyDescent="0.15">
      <c r="A22" s="2"/>
      <c r="B22" s="2"/>
      <c r="C22" s="183" t="s">
        <v>6</v>
      </c>
      <c r="D22" s="59"/>
      <c r="E22" s="15" t="s">
        <v>21</v>
      </c>
      <c r="F22" s="2"/>
      <c r="G22" s="2"/>
      <c r="H22" s="183" t="s">
        <v>6</v>
      </c>
      <c r="I22" s="46">
        <f t="shared" si="4"/>
        <v>0</v>
      </c>
      <c r="J22" s="47">
        <f t="shared" si="4"/>
        <v>0</v>
      </c>
      <c r="K22" s="47">
        <f t="shared" si="4"/>
        <v>0</v>
      </c>
      <c r="L22" s="47">
        <f t="shared" si="4"/>
        <v>0</v>
      </c>
      <c r="M22" s="48">
        <f t="shared" si="4"/>
        <v>0</v>
      </c>
      <c r="N22" s="49">
        <f t="shared" si="5"/>
        <v>0</v>
      </c>
      <c r="O22" s="2"/>
      <c r="P22" s="2"/>
      <c r="Q22" s="2"/>
      <c r="R22" s="2"/>
      <c r="S22" s="2"/>
    </row>
    <row r="23" spans="1:19" s="3" customFormat="1" ht="18.75" customHeight="1" thickBot="1" x14ac:dyDescent="0.2">
      <c r="A23" s="2"/>
      <c r="B23" s="2"/>
      <c r="C23" s="182" t="s">
        <v>7</v>
      </c>
      <c r="D23" s="60"/>
      <c r="E23" s="25" t="s">
        <v>21</v>
      </c>
      <c r="F23" s="2"/>
      <c r="G23" s="2"/>
      <c r="H23" s="182" t="s">
        <v>7</v>
      </c>
      <c r="I23" s="50">
        <f t="shared" si="4"/>
        <v>0</v>
      </c>
      <c r="J23" s="51">
        <f t="shared" si="4"/>
        <v>0</v>
      </c>
      <c r="K23" s="51">
        <f t="shared" si="4"/>
        <v>0</v>
      </c>
      <c r="L23" s="51">
        <f t="shared" si="4"/>
        <v>0</v>
      </c>
      <c r="M23" s="52">
        <f t="shared" si="4"/>
        <v>0</v>
      </c>
      <c r="N23" s="53">
        <f t="shared" si="5"/>
        <v>0</v>
      </c>
      <c r="O23" s="2"/>
      <c r="P23" s="2"/>
      <c r="Q23" s="2"/>
      <c r="R23" s="2"/>
      <c r="S23" s="2"/>
    </row>
    <row r="24" spans="1:19" s="3" customFormat="1" ht="18.75" customHeight="1" x14ac:dyDescent="0.15">
      <c r="A24" s="2"/>
      <c r="B24" s="2"/>
      <c r="C24" s="26" t="s">
        <v>30</v>
      </c>
      <c r="D24" s="61">
        <f>SUM(D20:D23)</f>
        <v>0</v>
      </c>
      <c r="E24" s="27" t="s">
        <v>21</v>
      </c>
      <c r="F24" s="2"/>
      <c r="G24" s="2"/>
      <c r="H24" s="26" t="s">
        <v>18</v>
      </c>
      <c r="I24" s="54">
        <f>SUM(I20:I23)</f>
        <v>0</v>
      </c>
      <c r="J24" s="55">
        <f t="shared" ref="J24:N24" si="6">SUM(J20:J23)</f>
        <v>0</v>
      </c>
      <c r="K24" s="55">
        <f t="shared" si="6"/>
        <v>0</v>
      </c>
      <c r="L24" s="55">
        <f t="shared" si="6"/>
        <v>0</v>
      </c>
      <c r="M24" s="56">
        <f t="shared" si="6"/>
        <v>0</v>
      </c>
      <c r="N24" s="57">
        <f t="shared" si="6"/>
        <v>0</v>
      </c>
      <c r="O24" s="2"/>
      <c r="P24" s="2"/>
      <c r="Q24" s="2"/>
      <c r="R24" s="2"/>
      <c r="S24" s="2"/>
    </row>
    <row r="25" spans="1:19" s="3" customFormat="1" ht="18.75" customHeight="1" x14ac:dyDescent="0.15">
      <c r="A25" s="2"/>
      <c r="B25" s="2"/>
      <c r="C25" s="2"/>
      <c r="D25" s="2"/>
      <c r="E25" s="2"/>
      <c r="F25" s="2"/>
      <c r="G25" s="2"/>
      <c r="H25" s="2"/>
      <c r="I25" s="2"/>
      <c r="J25" s="2"/>
      <c r="K25" s="2"/>
      <c r="L25" s="2"/>
      <c r="M25" s="2"/>
      <c r="N25" s="2"/>
      <c r="O25" s="2"/>
      <c r="P25" s="2"/>
      <c r="Q25" s="2"/>
      <c r="R25" s="2"/>
      <c r="S25" s="2"/>
    </row>
    <row r="26" spans="1:19" s="3" customFormat="1" ht="18.75" customHeight="1" x14ac:dyDescent="0.15">
      <c r="A26" s="28" t="s">
        <v>2</v>
      </c>
      <c r="B26" s="28"/>
      <c r="C26" s="28"/>
      <c r="D26" s="28"/>
      <c r="E26" s="28"/>
      <c r="F26" s="28"/>
      <c r="G26" s="28"/>
      <c r="H26" s="28"/>
      <c r="I26" s="28"/>
      <c r="J26" s="28"/>
      <c r="K26" s="28"/>
      <c r="L26" s="28"/>
      <c r="M26" s="28"/>
      <c r="N26" s="28"/>
      <c r="O26" s="28"/>
      <c r="P26" s="28"/>
      <c r="Q26" s="28"/>
      <c r="R26" s="28"/>
      <c r="S26" s="28"/>
    </row>
    <row r="27" spans="1:19" s="3" customFormat="1" ht="18.75" customHeight="1" x14ac:dyDescent="0.15">
      <c r="A27" s="28"/>
      <c r="B27" s="29" t="s">
        <v>3</v>
      </c>
      <c r="C27" s="28"/>
      <c r="D27" s="28"/>
      <c r="E27" s="28"/>
      <c r="F27" s="28"/>
      <c r="G27" s="28" t="s">
        <v>11</v>
      </c>
      <c r="H27" s="28"/>
      <c r="I27" s="28"/>
      <c r="J27" s="28"/>
      <c r="K27" s="28"/>
      <c r="L27" s="28"/>
      <c r="M27" s="28"/>
      <c r="N27" s="28"/>
      <c r="O27" s="28"/>
      <c r="P27" s="28"/>
      <c r="Q27" s="28"/>
      <c r="R27" s="28"/>
      <c r="S27" s="28"/>
    </row>
    <row r="28" spans="1:19" s="3" customFormat="1" ht="18.75" customHeight="1" thickBot="1" x14ac:dyDescent="0.2">
      <c r="A28" s="28"/>
      <c r="B28" s="29"/>
      <c r="C28" s="5" t="s">
        <v>10</v>
      </c>
      <c r="D28" s="177" t="s">
        <v>9</v>
      </c>
      <c r="E28" s="168"/>
      <c r="F28" s="28"/>
      <c r="G28" s="28"/>
      <c r="H28" s="5" t="s">
        <v>10</v>
      </c>
      <c r="I28" s="66" t="s">
        <v>12</v>
      </c>
      <c r="J28" s="67" t="s">
        <v>14</v>
      </c>
      <c r="K28" s="67" t="s">
        <v>17</v>
      </c>
      <c r="L28" s="67" t="s">
        <v>15</v>
      </c>
      <c r="M28" s="67" t="s">
        <v>16</v>
      </c>
      <c r="N28" s="67" t="s">
        <v>24</v>
      </c>
      <c r="O28" s="67" t="s">
        <v>25</v>
      </c>
      <c r="P28" s="67" t="s">
        <v>26</v>
      </c>
      <c r="Q28" s="67" t="s">
        <v>27</v>
      </c>
      <c r="R28" s="28"/>
      <c r="S28" s="28"/>
    </row>
    <row r="29" spans="1:19" s="3" customFormat="1" ht="18.75" customHeight="1" thickTop="1" x14ac:dyDescent="0.15">
      <c r="A29" s="28"/>
      <c r="B29" s="28"/>
      <c r="C29" s="62" t="s">
        <v>22</v>
      </c>
      <c r="D29" s="145">
        <v>4.5999999999999996</v>
      </c>
      <c r="E29" s="32" t="s">
        <v>28</v>
      </c>
      <c r="F29" s="28"/>
      <c r="G29" s="28"/>
      <c r="H29" s="62" t="s">
        <v>29</v>
      </c>
      <c r="I29" s="148">
        <v>0.38600000000000001</v>
      </c>
      <c r="J29" s="149">
        <v>9.0999999999999998E-2</v>
      </c>
      <c r="K29" s="149">
        <v>4.2999999999999997E-2</v>
      </c>
      <c r="L29" s="149">
        <v>2.5999999999999999E-2</v>
      </c>
      <c r="M29" s="149">
        <v>0.16800000000000001</v>
      </c>
      <c r="N29" s="149">
        <v>5.0000000000000001E-3</v>
      </c>
      <c r="O29" s="149">
        <v>1E-3</v>
      </c>
      <c r="P29" s="149">
        <v>1.9E-2</v>
      </c>
      <c r="Q29" s="150">
        <v>0.26100000000000001</v>
      </c>
      <c r="R29" s="28"/>
      <c r="S29" s="28"/>
    </row>
    <row r="30" spans="1:19" s="3" customFormat="1" ht="18.75" customHeight="1" x14ac:dyDescent="0.15">
      <c r="A30" s="28"/>
      <c r="B30" s="28"/>
      <c r="C30" s="63" t="s">
        <v>23</v>
      </c>
      <c r="D30" s="147">
        <v>0.62</v>
      </c>
      <c r="E30" s="33" t="s">
        <v>28</v>
      </c>
      <c r="F30" s="28"/>
      <c r="G30" s="28"/>
      <c r="H30" s="34"/>
      <c r="I30" s="35"/>
      <c r="J30" s="35"/>
      <c r="K30" s="35"/>
      <c r="L30" s="35"/>
      <c r="M30" s="35"/>
      <c r="N30" s="35"/>
      <c r="O30" s="35"/>
      <c r="P30" s="35"/>
      <c r="Q30" s="35"/>
      <c r="R30" s="28"/>
      <c r="S30" s="28"/>
    </row>
    <row r="31" spans="1:19" s="3" customFormat="1" ht="18.75" customHeight="1" x14ac:dyDescent="0.15">
      <c r="A31" s="28"/>
      <c r="B31" s="28"/>
      <c r="C31" s="28"/>
      <c r="D31" s="28"/>
      <c r="E31" s="28"/>
      <c r="F31" s="28"/>
      <c r="G31" s="28"/>
      <c r="H31" s="28"/>
      <c r="I31" s="28"/>
      <c r="J31" s="28"/>
      <c r="K31" s="28"/>
      <c r="L31" s="28"/>
      <c r="M31" s="28"/>
      <c r="N31" s="28"/>
      <c r="O31" s="28"/>
      <c r="P31" s="28"/>
      <c r="Q31" s="28"/>
      <c r="R31" s="28"/>
      <c r="S31" s="28"/>
    </row>
    <row r="32" spans="1:19" s="3" customFormat="1" ht="18.75" customHeight="1" x14ac:dyDescent="0.15">
      <c r="A32" s="28"/>
      <c r="B32" s="28"/>
      <c r="C32" s="28"/>
      <c r="D32" s="28"/>
      <c r="E32" s="28"/>
      <c r="F32" s="28"/>
      <c r="G32" s="28" t="s">
        <v>19</v>
      </c>
      <c r="H32" s="28"/>
      <c r="I32" s="28"/>
      <c r="J32" s="28"/>
      <c r="K32" s="28"/>
      <c r="L32" s="28"/>
      <c r="M32" s="28"/>
      <c r="N32" s="28"/>
      <c r="O32" s="28"/>
      <c r="P32" s="28"/>
      <c r="Q32" s="28"/>
      <c r="R32" s="28"/>
      <c r="S32" s="28"/>
    </row>
    <row r="33" spans="1:19" s="3" customFormat="1" ht="18.75" customHeight="1" thickBot="1" x14ac:dyDescent="0.2">
      <c r="A33" s="28"/>
      <c r="B33" s="28"/>
      <c r="C33" s="28"/>
      <c r="D33" s="28"/>
      <c r="E33" s="28"/>
      <c r="F33" s="28"/>
      <c r="G33" s="28"/>
      <c r="H33" s="5" t="s">
        <v>10</v>
      </c>
      <c r="I33" s="30" t="s">
        <v>12</v>
      </c>
      <c r="J33" s="31" t="s">
        <v>14</v>
      </c>
      <c r="K33" s="31" t="s">
        <v>17</v>
      </c>
      <c r="L33" s="31" t="s">
        <v>15</v>
      </c>
      <c r="M33" s="31" t="s">
        <v>16</v>
      </c>
      <c r="N33" s="31" t="s">
        <v>24</v>
      </c>
      <c r="O33" s="31" t="s">
        <v>25</v>
      </c>
      <c r="P33" s="31" t="s">
        <v>26</v>
      </c>
      <c r="Q33" s="31" t="s">
        <v>27</v>
      </c>
      <c r="R33" s="28"/>
      <c r="S33" s="28"/>
    </row>
    <row r="34" spans="1:19" s="3" customFormat="1" ht="18.75" customHeight="1" thickTop="1" x14ac:dyDescent="0.15">
      <c r="A34" s="28"/>
      <c r="B34" s="28"/>
      <c r="C34" s="28"/>
      <c r="D34" s="28"/>
      <c r="E34" s="28"/>
      <c r="F34" s="28"/>
      <c r="G34" s="28"/>
      <c r="H34" s="8" t="s">
        <v>22</v>
      </c>
      <c r="I34" s="36">
        <f>+$D29*I$29</f>
        <v>1.7755999999999998</v>
      </c>
      <c r="J34" s="37">
        <f t="shared" ref="J34:Q34" si="7">+$D29*J$29</f>
        <v>0.41859999999999997</v>
      </c>
      <c r="K34" s="37">
        <f t="shared" si="7"/>
        <v>0.19779999999999998</v>
      </c>
      <c r="L34" s="37">
        <f t="shared" si="7"/>
        <v>0.11959999999999998</v>
      </c>
      <c r="M34" s="37">
        <f t="shared" si="7"/>
        <v>0.77280000000000004</v>
      </c>
      <c r="N34" s="37">
        <f t="shared" si="7"/>
        <v>2.3E-2</v>
      </c>
      <c r="O34" s="37">
        <f t="shared" si="7"/>
        <v>4.5999999999999999E-3</v>
      </c>
      <c r="P34" s="37">
        <f t="shared" si="7"/>
        <v>8.7399999999999992E-2</v>
      </c>
      <c r="Q34" s="37">
        <f t="shared" si="7"/>
        <v>1.2005999999999999</v>
      </c>
      <c r="R34" s="28"/>
      <c r="S34" s="28"/>
    </row>
    <row r="35" spans="1:19" s="3" customFormat="1" ht="18.75" customHeight="1" x14ac:dyDescent="0.15">
      <c r="A35" s="28"/>
      <c r="B35" s="28"/>
      <c r="C35" s="28"/>
      <c r="D35" s="28"/>
      <c r="E35" s="28"/>
      <c r="F35" s="28"/>
      <c r="G35" s="28"/>
      <c r="H35" s="13" t="s">
        <v>23</v>
      </c>
      <c r="I35" s="38">
        <f>+$D30*I$29</f>
        <v>0.23932</v>
      </c>
      <c r="J35" s="39">
        <f t="shared" ref="J35:Q35" si="8">+$D30*J$29</f>
        <v>5.6419999999999998E-2</v>
      </c>
      <c r="K35" s="39">
        <f t="shared" si="8"/>
        <v>2.6659999999999996E-2</v>
      </c>
      <c r="L35" s="39">
        <f t="shared" si="8"/>
        <v>1.6119999999999999E-2</v>
      </c>
      <c r="M35" s="39">
        <f t="shared" si="8"/>
        <v>0.10416</v>
      </c>
      <c r="N35" s="39">
        <f t="shared" si="8"/>
        <v>3.0999999999999999E-3</v>
      </c>
      <c r="O35" s="39">
        <f t="shared" si="8"/>
        <v>6.2E-4</v>
      </c>
      <c r="P35" s="39">
        <f t="shared" si="8"/>
        <v>1.1779999999999999E-2</v>
      </c>
      <c r="Q35" s="39">
        <f t="shared" si="8"/>
        <v>0.16181999999999999</v>
      </c>
      <c r="R35" s="28"/>
      <c r="S35" s="28"/>
    </row>
    <row r="36" spans="1:19" s="3" customFormat="1" ht="18.75" customHeight="1" x14ac:dyDescent="0.15">
      <c r="A36" s="28"/>
      <c r="B36" s="28"/>
      <c r="C36" s="28"/>
      <c r="D36" s="28"/>
      <c r="E36" s="28"/>
      <c r="F36" s="28"/>
      <c r="G36" s="28"/>
      <c r="H36" s="28"/>
      <c r="I36" s="28"/>
      <c r="J36" s="28"/>
      <c r="K36" s="28"/>
      <c r="L36" s="28"/>
      <c r="M36" s="28"/>
      <c r="N36" s="28"/>
      <c r="O36" s="28"/>
      <c r="P36" s="28"/>
      <c r="Q36" s="28"/>
      <c r="R36" s="28"/>
      <c r="S36" s="28"/>
    </row>
    <row r="37" spans="1:19" s="3" customFormat="1" ht="18.75" customHeight="1" x14ac:dyDescent="0.15">
      <c r="A37" s="28"/>
      <c r="B37" s="28"/>
      <c r="C37" s="28"/>
      <c r="D37" s="28"/>
      <c r="E37" s="28"/>
      <c r="F37" s="28"/>
      <c r="G37" s="28"/>
      <c r="H37" s="28"/>
      <c r="I37" s="28"/>
      <c r="J37" s="28"/>
      <c r="K37" s="28"/>
      <c r="L37" s="28"/>
      <c r="M37" s="28"/>
      <c r="N37" s="28"/>
      <c r="O37" s="28"/>
      <c r="P37" s="28"/>
      <c r="Q37" s="28"/>
      <c r="R37" s="28"/>
      <c r="S37" s="28"/>
    </row>
    <row r="38" spans="1:19" s="3" customFormat="1" ht="18.75" customHeight="1" x14ac:dyDescent="0.15">
      <c r="A38" s="28"/>
      <c r="B38" s="29" t="s">
        <v>20</v>
      </c>
      <c r="C38" s="28"/>
      <c r="D38" s="28"/>
      <c r="E38" s="28"/>
      <c r="F38" s="28"/>
      <c r="G38" s="28" t="s">
        <v>19</v>
      </c>
      <c r="H38" s="28"/>
      <c r="I38" s="28"/>
      <c r="J38" s="28"/>
      <c r="K38" s="28"/>
      <c r="L38" s="28"/>
      <c r="M38" s="28"/>
      <c r="N38" s="28"/>
      <c r="O38" s="28"/>
      <c r="P38" s="28"/>
      <c r="Q38" s="28"/>
      <c r="R38" s="28"/>
      <c r="S38" s="28"/>
    </row>
    <row r="39" spans="1:19" s="3" customFormat="1" ht="18.75" customHeight="1" thickBot="1" x14ac:dyDescent="0.2">
      <c r="A39" s="28"/>
      <c r="B39" s="28"/>
      <c r="C39" s="5" t="s">
        <v>10</v>
      </c>
      <c r="D39" s="167" t="s">
        <v>9</v>
      </c>
      <c r="E39" s="168"/>
      <c r="F39" s="28"/>
      <c r="G39" s="28"/>
      <c r="H39" s="5" t="s">
        <v>10</v>
      </c>
      <c r="I39" s="30" t="s">
        <v>12</v>
      </c>
      <c r="J39" s="31" t="s">
        <v>14</v>
      </c>
      <c r="K39" s="31" t="s">
        <v>17</v>
      </c>
      <c r="L39" s="31" t="s">
        <v>15</v>
      </c>
      <c r="M39" s="31" t="s">
        <v>16</v>
      </c>
      <c r="N39" s="31" t="s">
        <v>24</v>
      </c>
      <c r="O39" s="31" t="s">
        <v>25</v>
      </c>
      <c r="P39" s="31" t="s">
        <v>26</v>
      </c>
      <c r="Q39" s="40" t="s">
        <v>27</v>
      </c>
      <c r="R39" s="41" t="s">
        <v>18</v>
      </c>
      <c r="S39" s="28"/>
    </row>
    <row r="40" spans="1:19" s="3" customFormat="1" ht="18.75" customHeight="1" thickTop="1" x14ac:dyDescent="0.15">
      <c r="A40" s="28"/>
      <c r="B40" s="28"/>
      <c r="C40" s="8" t="s">
        <v>22</v>
      </c>
      <c r="D40" s="58"/>
      <c r="E40" s="10" t="s">
        <v>31</v>
      </c>
      <c r="F40" s="28"/>
      <c r="G40" s="28"/>
      <c r="H40" s="8" t="s">
        <v>22</v>
      </c>
      <c r="I40" s="42">
        <f t="shared" ref="I40:Q40" si="9">+$D40*I34</f>
        <v>0</v>
      </c>
      <c r="J40" s="43">
        <f t="shared" si="9"/>
        <v>0</v>
      </c>
      <c r="K40" s="43">
        <f t="shared" si="9"/>
        <v>0</v>
      </c>
      <c r="L40" s="43">
        <f t="shared" si="9"/>
        <v>0</v>
      </c>
      <c r="M40" s="43">
        <f t="shared" si="9"/>
        <v>0</v>
      </c>
      <c r="N40" s="43">
        <f t="shared" si="9"/>
        <v>0</v>
      </c>
      <c r="O40" s="43">
        <f t="shared" si="9"/>
        <v>0</v>
      </c>
      <c r="P40" s="43">
        <f t="shared" si="9"/>
        <v>0</v>
      </c>
      <c r="Q40" s="44">
        <f t="shared" si="9"/>
        <v>0</v>
      </c>
      <c r="R40" s="45">
        <f>SUM(I40:Q40)</f>
        <v>0</v>
      </c>
      <c r="S40" s="28"/>
    </row>
    <row r="41" spans="1:19" s="3" customFormat="1" ht="18.75" customHeight="1" thickBot="1" x14ac:dyDescent="0.2">
      <c r="A41" s="28"/>
      <c r="B41" s="28"/>
      <c r="C41" s="13" t="s">
        <v>23</v>
      </c>
      <c r="D41" s="59"/>
      <c r="E41" s="15" t="s">
        <v>31</v>
      </c>
      <c r="F41" s="28"/>
      <c r="G41" s="28"/>
      <c r="H41" s="24" t="s">
        <v>23</v>
      </c>
      <c r="I41" s="50">
        <f t="shared" ref="I41:Q41" si="10">+$D41*I35</f>
        <v>0</v>
      </c>
      <c r="J41" s="51">
        <f t="shared" si="10"/>
        <v>0</v>
      </c>
      <c r="K41" s="51">
        <f t="shared" si="10"/>
        <v>0</v>
      </c>
      <c r="L41" s="51">
        <f t="shared" si="10"/>
        <v>0</v>
      </c>
      <c r="M41" s="51">
        <f t="shared" si="10"/>
        <v>0</v>
      </c>
      <c r="N41" s="51">
        <f t="shared" si="10"/>
        <v>0</v>
      </c>
      <c r="O41" s="51">
        <f t="shared" si="10"/>
        <v>0</v>
      </c>
      <c r="P41" s="51">
        <f t="shared" si="10"/>
        <v>0</v>
      </c>
      <c r="Q41" s="52">
        <f t="shared" si="10"/>
        <v>0</v>
      </c>
      <c r="R41" s="53">
        <f>SUM(I41:Q41)</f>
        <v>0</v>
      </c>
      <c r="S41" s="28"/>
    </row>
    <row r="42" spans="1:19" s="3" customFormat="1" ht="18.75" customHeight="1" x14ac:dyDescent="0.15">
      <c r="A42" s="28"/>
      <c r="B42" s="28"/>
      <c r="C42" s="26" t="s">
        <v>30</v>
      </c>
      <c r="D42" s="61">
        <f>SUM(D40:D41)</f>
        <v>0</v>
      </c>
      <c r="E42" s="27" t="s">
        <v>31</v>
      </c>
      <c r="F42" s="28"/>
      <c r="G42" s="28"/>
      <c r="H42" s="26" t="s">
        <v>18</v>
      </c>
      <c r="I42" s="54">
        <f>SUM(I40:I41)</f>
        <v>0</v>
      </c>
      <c r="J42" s="55">
        <f t="shared" ref="J42:R42" si="11">SUM(J40:J41)</f>
        <v>0</v>
      </c>
      <c r="K42" s="55">
        <f t="shared" si="11"/>
        <v>0</v>
      </c>
      <c r="L42" s="55">
        <f t="shared" si="11"/>
        <v>0</v>
      </c>
      <c r="M42" s="55">
        <f t="shared" si="11"/>
        <v>0</v>
      </c>
      <c r="N42" s="55">
        <f t="shared" si="11"/>
        <v>0</v>
      </c>
      <c r="O42" s="55">
        <f t="shared" si="11"/>
        <v>0</v>
      </c>
      <c r="P42" s="55">
        <f t="shared" si="11"/>
        <v>0</v>
      </c>
      <c r="Q42" s="56">
        <f t="shared" si="11"/>
        <v>0</v>
      </c>
      <c r="R42" s="57">
        <f t="shared" si="11"/>
        <v>0</v>
      </c>
      <c r="S42" s="28"/>
    </row>
    <row r="43" spans="1:19" s="3" customFormat="1" ht="18.75" customHeight="1" x14ac:dyDescent="0.15">
      <c r="A43" s="28"/>
      <c r="B43" s="28"/>
      <c r="C43" s="28"/>
      <c r="D43" s="28"/>
      <c r="E43" s="28"/>
      <c r="F43" s="28"/>
      <c r="G43" s="28"/>
      <c r="H43" s="28"/>
      <c r="I43" s="28"/>
      <c r="J43" s="28"/>
      <c r="K43" s="28"/>
      <c r="L43" s="28"/>
      <c r="M43" s="28"/>
      <c r="N43" s="28"/>
      <c r="O43" s="28"/>
      <c r="P43" s="28"/>
      <c r="Q43" s="28"/>
      <c r="R43" s="28"/>
      <c r="S43" s="28"/>
    </row>
  </sheetData>
  <mergeCells count="5">
    <mergeCell ref="D4:E4"/>
    <mergeCell ref="D19:E19"/>
    <mergeCell ref="D28:E28"/>
    <mergeCell ref="D39:E39"/>
    <mergeCell ref="A1:S1"/>
  </mergeCells>
  <phoneticPr fontId="1"/>
  <pageMargins left="0.7" right="0.7" top="0.75" bottom="0.75" header="0.3" footer="0.3"/>
  <pageSetup paperSize="9" scale="63" orientation="landscape"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N184"/>
  <sheetViews>
    <sheetView showGridLines="0" zoomScale="40" zoomScaleNormal="40" zoomScaleSheetLayoutView="40" workbookViewId="0">
      <selection activeCell="K60" sqref="K60"/>
    </sheetView>
  </sheetViews>
  <sheetFormatPr defaultRowHeight="16.5" x14ac:dyDescent="0.25"/>
  <cols>
    <col min="1" max="2" width="2.875" style="151" customWidth="1"/>
    <col min="3" max="3" width="17.375" style="151" customWidth="1"/>
    <col min="4" max="5" width="2.875" style="151" customWidth="1"/>
    <col min="6" max="6" width="17.375" style="151" customWidth="1"/>
    <col min="7" max="8" width="2.875" style="151" customWidth="1"/>
    <col min="9" max="9" width="17.375" style="151" customWidth="1"/>
    <col min="10" max="11" width="2.875" style="151" customWidth="1"/>
    <col min="12" max="12" width="17.375" style="151" customWidth="1"/>
    <col min="13" max="14" width="2.875" style="151" customWidth="1"/>
    <col min="15" max="15" width="17.375" style="151" customWidth="1"/>
    <col min="16" max="17" width="2.875" style="151" customWidth="1"/>
    <col min="18" max="18" width="17.375" style="151" customWidth="1"/>
    <col min="19" max="20" width="2.875" style="151" customWidth="1"/>
    <col min="21" max="21" width="17.375" style="151" customWidth="1"/>
    <col min="22" max="23" width="2.875" style="151" customWidth="1"/>
    <col min="24" max="24" width="17.375" style="151" customWidth="1"/>
    <col min="25" max="26" width="2.875" style="151" customWidth="1"/>
    <col min="27" max="27" width="17.375" style="151" customWidth="1"/>
    <col min="28" max="29" width="2.875" style="151" customWidth="1"/>
    <col min="30" max="30" width="17.375" style="151" customWidth="1"/>
    <col min="31" max="32" width="2.875" style="151" customWidth="1"/>
    <col min="33" max="33" width="17.375" style="151" customWidth="1"/>
    <col min="34" max="35" width="2.875" style="151" customWidth="1"/>
    <col min="36" max="36" width="17.375" style="151" customWidth="1"/>
    <col min="37" max="38" width="2.875" style="151" customWidth="1"/>
    <col min="39" max="39" width="17.375" style="151" customWidth="1"/>
    <col min="40" max="40" width="2.875" style="151" customWidth="1"/>
    <col min="41" max="16384" width="9" style="151"/>
  </cols>
  <sheetData>
    <row r="1" spans="2:40" ht="26.25" customHeight="1" x14ac:dyDescent="0.25"/>
    <row r="2" spans="2:40" ht="38.25" customHeight="1" x14ac:dyDescent="0.25">
      <c r="B2" s="181" t="s">
        <v>112</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2:40" ht="26.25" customHeight="1" x14ac:dyDescent="0.25">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row>
    <row r="4" spans="2:40" ht="26.25" customHeight="1" x14ac:dyDescent="0.25">
      <c r="B4" s="152"/>
      <c r="C4" s="133" t="s">
        <v>86</v>
      </c>
      <c r="D4" s="152"/>
      <c r="E4" s="152"/>
      <c r="F4" s="133" t="s">
        <v>0</v>
      </c>
      <c r="G4" s="152"/>
      <c r="H4" s="152"/>
      <c r="I4" s="133" t="s">
        <v>87</v>
      </c>
      <c r="J4" s="152"/>
      <c r="K4" s="152"/>
      <c r="L4" s="133" t="s">
        <v>88</v>
      </c>
      <c r="M4" s="152"/>
      <c r="N4" s="152"/>
      <c r="O4" s="133" t="s">
        <v>89</v>
      </c>
      <c r="P4" s="152"/>
      <c r="Q4" s="152"/>
      <c r="R4" s="133" t="s">
        <v>90</v>
      </c>
      <c r="S4" s="152"/>
      <c r="T4" s="152"/>
      <c r="U4" s="133" t="s">
        <v>91</v>
      </c>
      <c r="V4" s="152"/>
      <c r="W4" s="152"/>
      <c r="X4" s="133" t="s">
        <v>92</v>
      </c>
      <c r="Y4" s="152"/>
      <c r="Z4" s="152"/>
      <c r="AA4" s="133" t="s">
        <v>93</v>
      </c>
      <c r="AB4" s="152"/>
      <c r="AC4" s="152"/>
      <c r="AD4" s="133" t="s">
        <v>94</v>
      </c>
      <c r="AE4" s="152"/>
      <c r="AF4" s="152"/>
      <c r="AG4" s="133" t="s">
        <v>95</v>
      </c>
      <c r="AH4" s="152"/>
      <c r="AI4" s="152"/>
      <c r="AJ4" s="133" t="s">
        <v>85</v>
      </c>
      <c r="AK4" s="152"/>
      <c r="AL4" s="152"/>
      <c r="AM4" s="133" t="s">
        <v>97</v>
      </c>
      <c r="AN4" s="152"/>
    </row>
    <row r="5" spans="2:40" ht="26.25" customHeight="1" x14ac:dyDescent="0.25">
      <c r="B5" s="152"/>
      <c r="C5" s="153" t="s">
        <v>113</v>
      </c>
      <c r="D5" s="152"/>
      <c r="E5" s="152"/>
      <c r="F5" s="153" t="s">
        <v>113</v>
      </c>
      <c r="G5" s="152"/>
      <c r="H5" s="152"/>
      <c r="I5" s="153" t="s">
        <v>113</v>
      </c>
      <c r="J5" s="152"/>
      <c r="K5" s="152"/>
      <c r="L5" s="153" t="s">
        <v>113</v>
      </c>
      <c r="M5" s="152"/>
      <c r="N5" s="152"/>
      <c r="O5" s="153" t="s">
        <v>113</v>
      </c>
      <c r="P5" s="152"/>
      <c r="Q5" s="152"/>
      <c r="R5" s="153" t="s">
        <v>113</v>
      </c>
      <c r="S5" s="152"/>
      <c r="T5" s="152"/>
      <c r="U5" s="153" t="s">
        <v>113</v>
      </c>
      <c r="V5" s="152"/>
      <c r="W5" s="152"/>
      <c r="X5" s="153" t="s">
        <v>113</v>
      </c>
      <c r="Y5" s="152"/>
      <c r="Z5" s="152"/>
      <c r="AA5" s="153" t="s">
        <v>113</v>
      </c>
      <c r="AB5" s="152"/>
      <c r="AC5" s="152"/>
      <c r="AD5" s="153" t="s">
        <v>113</v>
      </c>
      <c r="AE5" s="152"/>
      <c r="AF5" s="152"/>
      <c r="AG5" s="153" t="s">
        <v>113</v>
      </c>
      <c r="AH5" s="152"/>
      <c r="AI5" s="152"/>
      <c r="AJ5" s="153" t="s">
        <v>113</v>
      </c>
      <c r="AK5" s="152"/>
      <c r="AL5" s="152"/>
      <c r="AM5" s="153" t="s">
        <v>113</v>
      </c>
      <c r="AN5" s="152"/>
    </row>
    <row r="6" spans="2:40" ht="26.25" customHeight="1" x14ac:dyDescent="0.25">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row>
    <row r="7" spans="2:40" ht="26.25" customHeight="1" x14ac:dyDescent="0.25">
      <c r="B7" s="152"/>
      <c r="C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33" t="s">
        <v>96</v>
      </c>
      <c r="AK7" s="152"/>
      <c r="AL7" s="152"/>
      <c r="AM7" s="152"/>
      <c r="AN7" s="152"/>
    </row>
    <row r="8" spans="2:40" ht="26.25" customHeight="1" x14ac:dyDescent="0.25">
      <c r="B8" s="152"/>
      <c r="C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3" t="s">
        <v>113</v>
      </c>
      <c r="AK8" s="152"/>
      <c r="AL8" s="152"/>
      <c r="AM8" s="152"/>
      <c r="AN8" s="152"/>
    </row>
    <row r="9" spans="2:40" ht="26.25" customHeight="1" x14ac:dyDescent="0.25">
      <c r="B9" s="152"/>
      <c r="C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row>
    <row r="10" spans="2:40" ht="26.25" customHeight="1" x14ac:dyDescent="0.25">
      <c r="B10" s="152"/>
      <c r="C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row>
    <row r="11" spans="2:40" ht="26.25" customHeight="1" x14ac:dyDescent="0.25">
      <c r="B11" s="152"/>
      <c r="C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row>
    <row r="12" spans="2:40" ht="26.25" customHeight="1" x14ac:dyDescent="0.25">
      <c r="B12" s="152"/>
      <c r="C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row>
    <row r="13" spans="2:40" ht="26.25" customHeight="1" x14ac:dyDescent="0.25">
      <c r="B13" s="152"/>
      <c r="C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row>
    <row r="14" spans="2:40" ht="26.25" customHeight="1" x14ac:dyDescent="0.25">
      <c r="B14" s="152"/>
      <c r="C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row>
    <row r="15" spans="2:40" ht="26.25" customHeight="1" x14ac:dyDescent="0.25">
      <c r="B15" s="152"/>
      <c r="C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row>
    <row r="16" spans="2:40" ht="9.75" customHeight="1" x14ac:dyDescent="0.25">
      <c r="B16" s="152"/>
      <c r="C16" s="152"/>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2"/>
      <c r="AJ16" s="152"/>
      <c r="AK16" s="152"/>
      <c r="AL16" s="152"/>
      <c r="AM16" s="152"/>
      <c r="AN16" s="152"/>
    </row>
    <row r="17" spans="2:40" ht="26.25" customHeight="1" x14ac:dyDescent="0.25">
      <c r="B17" s="152"/>
      <c r="E17" s="154"/>
      <c r="F17" s="133" t="s">
        <v>0</v>
      </c>
      <c r="G17" s="154"/>
      <c r="H17" s="154"/>
      <c r="I17" s="133" t="s">
        <v>99</v>
      </c>
      <c r="J17" s="154"/>
      <c r="K17" s="154"/>
      <c r="L17" s="133" t="s">
        <v>88</v>
      </c>
      <c r="M17" s="154"/>
      <c r="N17" s="154"/>
      <c r="O17" s="133" t="s">
        <v>89</v>
      </c>
      <c r="P17" s="154"/>
      <c r="Q17" s="154"/>
      <c r="R17" s="133" t="s">
        <v>90</v>
      </c>
      <c r="S17" s="154"/>
      <c r="T17" s="154"/>
      <c r="U17" s="154"/>
      <c r="V17" s="154"/>
      <c r="W17" s="154"/>
      <c r="X17" s="133" t="s">
        <v>92</v>
      </c>
      <c r="Y17" s="154"/>
      <c r="Z17" s="154"/>
      <c r="AA17" s="133" t="s">
        <v>93</v>
      </c>
      <c r="AB17" s="154"/>
      <c r="AC17" s="154"/>
      <c r="AD17" s="133" t="s">
        <v>94</v>
      </c>
      <c r="AE17" s="154"/>
      <c r="AF17" s="154"/>
      <c r="AG17" s="133" t="s">
        <v>95</v>
      </c>
      <c r="AH17" s="154"/>
      <c r="AI17" s="152"/>
      <c r="AJ17" s="152"/>
      <c r="AK17" s="152"/>
      <c r="AL17" s="152"/>
      <c r="AM17" s="152"/>
      <c r="AN17" s="152"/>
    </row>
    <row r="18" spans="2:40" ht="26.25" customHeight="1" x14ac:dyDescent="0.25">
      <c r="B18" s="152"/>
      <c r="E18" s="154"/>
      <c r="F18" s="153" t="s">
        <v>113</v>
      </c>
      <c r="G18" s="154"/>
      <c r="H18" s="154"/>
      <c r="I18" s="153" t="s">
        <v>113</v>
      </c>
      <c r="J18" s="154"/>
      <c r="K18" s="154"/>
      <c r="L18" s="153" t="s">
        <v>113</v>
      </c>
      <c r="M18" s="154"/>
      <c r="N18" s="154"/>
      <c r="O18" s="153" t="s">
        <v>113</v>
      </c>
      <c r="P18" s="154"/>
      <c r="Q18" s="154"/>
      <c r="R18" s="153" t="s">
        <v>113</v>
      </c>
      <c r="S18" s="154"/>
      <c r="T18" s="154"/>
      <c r="U18" s="154"/>
      <c r="V18" s="154"/>
      <c r="W18" s="154"/>
      <c r="X18" s="153" t="s">
        <v>113</v>
      </c>
      <c r="Y18" s="154"/>
      <c r="Z18" s="154"/>
      <c r="AA18" s="153" t="s">
        <v>113</v>
      </c>
      <c r="AB18" s="154"/>
      <c r="AC18" s="154"/>
      <c r="AD18" s="153" t="s">
        <v>113</v>
      </c>
      <c r="AE18" s="154"/>
      <c r="AF18" s="154"/>
      <c r="AG18" s="153" t="s">
        <v>113</v>
      </c>
      <c r="AH18" s="154"/>
      <c r="AI18" s="152"/>
      <c r="AJ18" s="152"/>
      <c r="AK18" s="152"/>
      <c r="AL18" s="152"/>
      <c r="AM18" s="152"/>
      <c r="AN18" s="152"/>
    </row>
    <row r="19" spans="2:40" ht="9.75" customHeight="1" x14ac:dyDescent="0.25">
      <c r="B19" s="152"/>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2"/>
      <c r="AJ19" s="152"/>
      <c r="AK19" s="152"/>
      <c r="AL19" s="152"/>
      <c r="AM19" s="152"/>
      <c r="AN19" s="152"/>
    </row>
    <row r="20" spans="2:40" ht="26.25" customHeight="1" x14ac:dyDescent="0.25">
      <c r="B20" s="152"/>
      <c r="E20" s="154"/>
      <c r="F20" s="133" t="s">
        <v>100</v>
      </c>
      <c r="G20" s="154"/>
      <c r="H20" s="154"/>
      <c r="I20" s="133" t="s">
        <v>98</v>
      </c>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2"/>
      <c r="AJ20" s="152"/>
      <c r="AK20" s="152"/>
      <c r="AL20" s="152"/>
      <c r="AM20" s="152"/>
      <c r="AN20" s="152"/>
    </row>
    <row r="21" spans="2:40" ht="26.25" customHeight="1" x14ac:dyDescent="0.25">
      <c r="B21" s="152"/>
      <c r="E21" s="154"/>
      <c r="F21" s="153" t="s">
        <v>113</v>
      </c>
      <c r="G21" s="154"/>
      <c r="H21" s="154"/>
      <c r="I21" s="153" t="s">
        <v>113</v>
      </c>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2"/>
      <c r="AJ21" s="152"/>
      <c r="AK21" s="152"/>
      <c r="AL21" s="152"/>
      <c r="AM21" s="152"/>
      <c r="AN21" s="152"/>
    </row>
    <row r="22" spans="2:40" ht="9.75" customHeight="1" x14ac:dyDescent="0.25">
      <c r="B22" s="152"/>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2"/>
      <c r="AJ22" s="152"/>
      <c r="AK22" s="152"/>
      <c r="AL22" s="152"/>
      <c r="AM22" s="152"/>
    </row>
    <row r="23" spans="2:40" ht="26.25" customHeight="1" x14ac:dyDescent="0.25">
      <c r="B23" s="152"/>
      <c r="E23" s="154"/>
      <c r="F23" s="133" t="s">
        <v>105</v>
      </c>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2"/>
      <c r="AJ23" s="152"/>
      <c r="AK23" s="152"/>
      <c r="AL23" s="152"/>
      <c r="AM23" s="152"/>
    </row>
    <row r="24" spans="2:40" ht="26.25" customHeight="1" x14ac:dyDescent="0.25">
      <c r="B24" s="152"/>
      <c r="E24" s="154"/>
      <c r="F24" s="153" t="s">
        <v>113</v>
      </c>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2"/>
      <c r="AJ24" s="152"/>
      <c r="AK24" s="152"/>
      <c r="AL24" s="152"/>
      <c r="AM24" s="152"/>
    </row>
    <row r="25" spans="2:40" ht="9.75" customHeight="1" x14ac:dyDescent="0.25">
      <c r="B25" s="152"/>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2"/>
      <c r="AJ25" s="152"/>
      <c r="AK25" s="152"/>
      <c r="AL25" s="152"/>
      <c r="AM25" s="152"/>
    </row>
    <row r="26" spans="2:40" ht="26.25" customHeight="1" x14ac:dyDescent="0.25">
      <c r="B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row>
    <row r="27" spans="2:40" ht="26.25" customHeight="1" x14ac:dyDescent="0.25">
      <c r="B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row>
    <row r="28" spans="2:40" ht="26.25" customHeight="1" x14ac:dyDescent="0.25">
      <c r="B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row>
    <row r="29" spans="2:40" ht="26.25" customHeight="1" x14ac:dyDescent="0.25">
      <c r="B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row>
    <row r="30" spans="2:40" ht="26.25" customHeight="1" x14ac:dyDescent="0.25">
      <c r="B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row>
    <row r="31" spans="2:40" ht="26.25" customHeight="1" x14ac:dyDescent="0.25">
      <c r="B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row>
    <row r="32" spans="2:40" ht="26.25" customHeight="1" x14ac:dyDescent="0.3">
      <c r="B32" s="155"/>
      <c r="C32" s="180" t="s">
        <v>103</v>
      </c>
      <c r="D32" s="180"/>
      <c r="E32" s="180"/>
      <c r="F32" s="180"/>
      <c r="G32" s="180"/>
      <c r="H32" s="180"/>
      <c r="I32" s="180"/>
      <c r="J32" s="156"/>
      <c r="K32" s="157"/>
      <c r="L32" s="179" t="s">
        <v>104</v>
      </c>
      <c r="M32" s="179"/>
      <c r="N32" s="179"/>
      <c r="O32" s="179"/>
      <c r="P32" s="179"/>
      <c r="Q32" s="179"/>
      <c r="R32" s="179"/>
      <c r="S32" s="179"/>
      <c r="T32" s="179"/>
      <c r="U32" s="179"/>
      <c r="V32" s="158"/>
      <c r="W32" s="159"/>
      <c r="X32" s="178" t="s">
        <v>102</v>
      </c>
      <c r="Y32" s="178"/>
      <c r="Z32" s="178"/>
      <c r="AA32" s="178"/>
      <c r="AB32" s="178"/>
      <c r="AC32" s="178"/>
      <c r="AD32" s="178"/>
      <c r="AE32" s="178"/>
      <c r="AF32" s="178"/>
      <c r="AG32" s="178"/>
      <c r="AH32" s="159"/>
      <c r="AI32" s="160"/>
      <c r="AJ32" s="160" t="s">
        <v>107</v>
      </c>
      <c r="AK32" s="160"/>
      <c r="AL32" s="161"/>
      <c r="AM32" s="161" t="s">
        <v>106</v>
      </c>
      <c r="AN32" s="162"/>
    </row>
    <row r="33" spans="2:40" ht="10.5" customHeight="1" x14ac:dyDescent="0.25">
      <c r="B33" s="155"/>
      <c r="C33" s="163"/>
      <c r="D33" s="163"/>
      <c r="E33" s="155"/>
      <c r="F33" s="155"/>
      <c r="G33" s="155"/>
      <c r="H33" s="155"/>
      <c r="I33" s="155"/>
      <c r="J33" s="155"/>
      <c r="K33" s="158"/>
      <c r="L33" s="158"/>
      <c r="M33" s="158"/>
      <c r="N33" s="158"/>
      <c r="O33" s="158"/>
      <c r="P33" s="158"/>
      <c r="Q33" s="158"/>
      <c r="R33" s="158"/>
      <c r="S33" s="158"/>
      <c r="T33" s="158"/>
      <c r="U33" s="158"/>
      <c r="V33" s="158"/>
      <c r="W33" s="159"/>
      <c r="X33" s="159"/>
      <c r="Y33" s="159"/>
      <c r="Z33" s="159"/>
      <c r="AA33" s="159"/>
      <c r="AB33" s="159"/>
      <c r="AC33" s="159"/>
      <c r="AD33" s="159"/>
      <c r="AE33" s="159"/>
      <c r="AF33" s="159"/>
      <c r="AG33" s="159"/>
      <c r="AH33" s="159"/>
      <c r="AI33" s="164"/>
      <c r="AJ33" s="164"/>
      <c r="AK33" s="164"/>
      <c r="AL33" s="165"/>
      <c r="AM33" s="165"/>
      <c r="AN33" s="166"/>
    </row>
    <row r="34" spans="2:40" ht="26.25" customHeight="1" x14ac:dyDescent="0.25">
      <c r="B34" s="155"/>
      <c r="C34" s="133" t="s">
        <v>101</v>
      </c>
      <c r="D34" s="163"/>
      <c r="E34" s="155"/>
      <c r="F34" s="133" t="s">
        <v>101</v>
      </c>
      <c r="G34" s="155"/>
      <c r="H34" s="155"/>
      <c r="I34" s="133" t="s">
        <v>101</v>
      </c>
      <c r="J34" s="155"/>
      <c r="K34" s="158"/>
      <c r="L34" s="133" t="s">
        <v>101</v>
      </c>
      <c r="M34" s="158"/>
      <c r="N34" s="158"/>
      <c r="O34" s="133" t="s">
        <v>101</v>
      </c>
      <c r="P34" s="158"/>
      <c r="Q34" s="158"/>
      <c r="R34" s="133" t="s">
        <v>101</v>
      </c>
      <c r="S34" s="158"/>
      <c r="T34" s="158"/>
      <c r="U34" s="133" t="s">
        <v>101</v>
      </c>
      <c r="V34" s="158"/>
      <c r="W34" s="159"/>
      <c r="X34" s="133" t="s">
        <v>101</v>
      </c>
      <c r="Y34" s="159"/>
      <c r="Z34" s="159"/>
      <c r="AA34" s="133" t="s">
        <v>101</v>
      </c>
      <c r="AB34" s="159"/>
      <c r="AC34" s="159"/>
      <c r="AD34" s="133" t="s">
        <v>101</v>
      </c>
      <c r="AE34" s="159"/>
      <c r="AF34" s="159"/>
      <c r="AG34" s="133" t="s">
        <v>101</v>
      </c>
      <c r="AH34" s="159"/>
      <c r="AI34" s="164"/>
      <c r="AJ34" s="133" t="s">
        <v>101</v>
      </c>
      <c r="AK34" s="164"/>
      <c r="AL34" s="165"/>
      <c r="AM34" s="133" t="s">
        <v>114</v>
      </c>
      <c r="AN34" s="166"/>
    </row>
    <row r="35" spans="2:40" ht="26.25" customHeight="1" x14ac:dyDescent="0.25">
      <c r="B35" s="155"/>
      <c r="C35" s="153" t="s">
        <v>113</v>
      </c>
      <c r="D35" s="163"/>
      <c r="E35" s="155"/>
      <c r="F35" s="153" t="s">
        <v>113</v>
      </c>
      <c r="G35" s="155"/>
      <c r="H35" s="155"/>
      <c r="I35" s="153" t="s">
        <v>113</v>
      </c>
      <c r="J35" s="155"/>
      <c r="K35" s="158"/>
      <c r="L35" s="153" t="s">
        <v>113</v>
      </c>
      <c r="M35" s="158"/>
      <c r="N35" s="158"/>
      <c r="O35" s="153" t="s">
        <v>113</v>
      </c>
      <c r="P35" s="158"/>
      <c r="Q35" s="158"/>
      <c r="R35" s="153" t="s">
        <v>113</v>
      </c>
      <c r="S35" s="158"/>
      <c r="T35" s="158"/>
      <c r="U35" s="153" t="s">
        <v>113</v>
      </c>
      <c r="V35" s="158"/>
      <c r="W35" s="159"/>
      <c r="X35" s="153" t="s">
        <v>113</v>
      </c>
      <c r="Y35" s="159"/>
      <c r="Z35" s="159"/>
      <c r="AA35" s="153" t="s">
        <v>113</v>
      </c>
      <c r="AB35" s="159"/>
      <c r="AC35" s="159"/>
      <c r="AD35" s="153" t="s">
        <v>113</v>
      </c>
      <c r="AE35" s="159"/>
      <c r="AF35" s="159"/>
      <c r="AG35" s="153" t="s">
        <v>113</v>
      </c>
      <c r="AH35" s="159"/>
      <c r="AI35" s="164"/>
      <c r="AJ35" s="153" t="s">
        <v>113</v>
      </c>
      <c r="AK35" s="164"/>
      <c r="AL35" s="165"/>
      <c r="AM35" s="153" t="s">
        <v>113</v>
      </c>
      <c r="AN35" s="166"/>
    </row>
    <row r="36" spans="2:40" ht="10.5" customHeight="1" x14ac:dyDescent="0.25">
      <c r="B36" s="155"/>
      <c r="C36" s="163"/>
      <c r="D36" s="163"/>
      <c r="E36" s="155"/>
      <c r="F36" s="155"/>
      <c r="G36" s="155"/>
      <c r="H36" s="155"/>
      <c r="I36" s="155"/>
      <c r="J36" s="155"/>
      <c r="K36" s="158"/>
      <c r="L36" s="158"/>
      <c r="M36" s="158"/>
      <c r="N36" s="158"/>
      <c r="O36" s="158"/>
      <c r="P36" s="158"/>
      <c r="Q36" s="158"/>
      <c r="R36" s="158"/>
      <c r="S36" s="158"/>
      <c r="T36" s="158"/>
      <c r="U36" s="158"/>
      <c r="V36" s="158"/>
      <c r="W36" s="159"/>
      <c r="X36" s="159"/>
      <c r="Y36" s="159"/>
      <c r="Z36" s="159"/>
      <c r="AA36" s="159"/>
      <c r="AB36" s="159"/>
      <c r="AC36" s="159"/>
      <c r="AD36" s="159"/>
      <c r="AE36" s="159"/>
      <c r="AF36" s="159"/>
      <c r="AG36" s="159"/>
      <c r="AH36" s="159"/>
      <c r="AI36" s="164"/>
      <c r="AJ36" s="164"/>
      <c r="AK36" s="164"/>
      <c r="AL36" s="165"/>
      <c r="AM36" s="165"/>
      <c r="AN36" s="166"/>
    </row>
    <row r="37" spans="2:40" ht="26.25" customHeight="1" x14ac:dyDescent="0.25">
      <c r="B37" s="155"/>
      <c r="C37" s="133" t="s">
        <v>101</v>
      </c>
      <c r="D37" s="163"/>
      <c r="E37" s="155"/>
      <c r="F37" s="133" t="s">
        <v>101</v>
      </c>
      <c r="G37" s="155"/>
      <c r="H37" s="155"/>
      <c r="I37" s="133" t="s">
        <v>101</v>
      </c>
      <c r="J37" s="155"/>
      <c r="K37" s="158"/>
      <c r="L37" s="133" t="s">
        <v>101</v>
      </c>
      <c r="M37" s="158"/>
      <c r="N37" s="158"/>
      <c r="O37" s="133" t="s">
        <v>101</v>
      </c>
      <c r="P37" s="158"/>
      <c r="Q37" s="158"/>
      <c r="R37" s="133" t="s">
        <v>101</v>
      </c>
      <c r="S37" s="158"/>
      <c r="T37" s="158"/>
      <c r="U37" s="133" t="s">
        <v>101</v>
      </c>
      <c r="V37" s="158"/>
      <c r="W37" s="159"/>
      <c r="X37" s="133" t="s">
        <v>101</v>
      </c>
      <c r="Y37" s="159"/>
      <c r="Z37" s="159"/>
      <c r="AA37" s="133" t="s">
        <v>101</v>
      </c>
      <c r="AB37" s="159"/>
      <c r="AC37" s="159"/>
      <c r="AD37" s="133" t="s">
        <v>101</v>
      </c>
      <c r="AE37" s="159"/>
      <c r="AF37" s="159"/>
      <c r="AG37" s="133" t="s">
        <v>101</v>
      </c>
      <c r="AH37" s="159"/>
      <c r="AI37" s="164"/>
      <c r="AJ37" s="133" t="s">
        <v>101</v>
      </c>
      <c r="AK37" s="164"/>
      <c r="AL37" s="165"/>
      <c r="AM37" s="133" t="s">
        <v>101</v>
      </c>
      <c r="AN37" s="166"/>
    </row>
    <row r="38" spans="2:40" ht="26.25" customHeight="1" x14ac:dyDescent="0.25">
      <c r="B38" s="155"/>
      <c r="C38" s="153" t="s">
        <v>113</v>
      </c>
      <c r="D38" s="163"/>
      <c r="E38" s="155"/>
      <c r="F38" s="153" t="s">
        <v>113</v>
      </c>
      <c r="G38" s="155"/>
      <c r="H38" s="155"/>
      <c r="I38" s="153" t="s">
        <v>113</v>
      </c>
      <c r="J38" s="155"/>
      <c r="K38" s="158"/>
      <c r="L38" s="153" t="s">
        <v>113</v>
      </c>
      <c r="M38" s="158"/>
      <c r="N38" s="158"/>
      <c r="O38" s="153" t="s">
        <v>113</v>
      </c>
      <c r="P38" s="158"/>
      <c r="Q38" s="158"/>
      <c r="R38" s="153" t="s">
        <v>113</v>
      </c>
      <c r="S38" s="158"/>
      <c r="T38" s="158"/>
      <c r="U38" s="153" t="s">
        <v>113</v>
      </c>
      <c r="V38" s="158"/>
      <c r="W38" s="159"/>
      <c r="X38" s="153" t="s">
        <v>113</v>
      </c>
      <c r="Y38" s="159"/>
      <c r="Z38" s="159"/>
      <c r="AA38" s="153" t="s">
        <v>113</v>
      </c>
      <c r="AB38" s="159"/>
      <c r="AC38" s="159"/>
      <c r="AD38" s="153" t="s">
        <v>113</v>
      </c>
      <c r="AE38" s="159"/>
      <c r="AF38" s="159"/>
      <c r="AG38" s="153" t="s">
        <v>113</v>
      </c>
      <c r="AH38" s="159"/>
      <c r="AI38" s="164"/>
      <c r="AJ38" s="153" t="s">
        <v>113</v>
      </c>
      <c r="AK38" s="164"/>
      <c r="AL38" s="165"/>
      <c r="AM38" s="153" t="s">
        <v>113</v>
      </c>
      <c r="AN38" s="166"/>
    </row>
    <row r="39" spans="2:40" ht="10.5" customHeight="1" x14ac:dyDescent="0.25">
      <c r="B39" s="155"/>
      <c r="C39" s="163"/>
      <c r="D39" s="163"/>
      <c r="E39" s="155"/>
      <c r="F39" s="155"/>
      <c r="G39" s="155"/>
      <c r="H39" s="155"/>
      <c r="I39" s="155"/>
      <c r="J39" s="155"/>
      <c r="K39" s="158"/>
      <c r="L39" s="158"/>
      <c r="M39" s="158"/>
      <c r="N39" s="158"/>
      <c r="O39" s="158"/>
      <c r="P39" s="158"/>
      <c r="Q39" s="158"/>
      <c r="R39" s="158"/>
      <c r="S39" s="158"/>
      <c r="T39" s="158"/>
      <c r="U39" s="158"/>
      <c r="V39" s="158"/>
      <c r="W39" s="159"/>
      <c r="X39" s="159"/>
      <c r="Y39" s="159"/>
      <c r="Z39" s="159"/>
      <c r="AA39" s="159"/>
      <c r="AB39" s="159"/>
      <c r="AC39" s="159"/>
      <c r="AD39" s="159"/>
      <c r="AE39" s="159"/>
      <c r="AF39" s="159"/>
      <c r="AG39" s="159"/>
      <c r="AH39" s="159"/>
      <c r="AI39" s="164"/>
      <c r="AJ39" s="164"/>
      <c r="AK39" s="164"/>
      <c r="AL39" s="165"/>
      <c r="AM39" s="165"/>
      <c r="AN39" s="165"/>
    </row>
    <row r="40" spans="2:40" ht="26.25" customHeight="1" x14ac:dyDescent="0.25">
      <c r="B40" s="155"/>
      <c r="C40" s="133" t="s">
        <v>101</v>
      </c>
      <c r="D40" s="163"/>
      <c r="E40" s="155"/>
      <c r="F40" s="133" t="s">
        <v>101</v>
      </c>
      <c r="G40" s="155"/>
      <c r="H40" s="155"/>
      <c r="I40" s="133" t="s">
        <v>101</v>
      </c>
      <c r="J40" s="155"/>
      <c r="K40" s="158"/>
      <c r="L40" s="133" t="s">
        <v>101</v>
      </c>
      <c r="M40" s="158"/>
      <c r="N40" s="158"/>
      <c r="O40" s="133" t="s">
        <v>101</v>
      </c>
      <c r="P40" s="158"/>
      <c r="Q40" s="158"/>
      <c r="R40" s="133" t="s">
        <v>101</v>
      </c>
      <c r="S40" s="158"/>
      <c r="T40" s="158"/>
      <c r="U40" s="133" t="s">
        <v>101</v>
      </c>
      <c r="V40" s="158"/>
      <c r="W40" s="159"/>
      <c r="X40" s="133" t="s">
        <v>101</v>
      </c>
      <c r="Y40" s="159"/>
      <c r="Z40" s="159"/>
      <c r="AA40" s="133" t="s">
        <v>101</v>
      </c>
      <c r="AB40" s="159"/>
      <c r="AC40" s="159"/>
      <c r="AD40" s="133" t="s">
        <v>101</v>
      </c>
      <c r="AE40" s="159"/>
      <c r="AF40" s="159"/>
      <c r="AG40" s="133" t="s">
        <v>101</v>
      </c>
      <c r="AH40" s="159"/>
      <c r="AI40" s="164"/>
      <c r="AJ40" s="133" t="s">
        <v>101</v>
      </c>
      <c r="AK40" s="164"/>
      <c r="AL40" s="165"/>
      <c r="AM40" s="133" t="s">
        <v>101</v>
      </c>
      <c r="AN40" s="165"/>
    </row>
    <row r="41" spans="2:40" ht="26.25" customHeight="1" x14ac:dyDescent="0.25">
      <c r="B41" s="155"/>
      <c r="C41" s="153" t="s">
        <v>113</v>
      </c>
      <c r="D41" s="163"/>
      <c r="E41" s="155"/>
      <c r="F41" s="153" t="s">
        <v>113</v>
      </c>
      <c r="G41" s="155"/>
      <c r="H41" s="155"/>
      <c r="I41" s="153" t="s">
        <v>113</v>
      </c>
      <c r="J41" s="155"/>
      <c r="K41" s="158"/>
      <c r="L41" s="153" t="s">
        <v>113</v>
      </c>
      <c r="M41" s="158"/>
      <c r="N41" s="158"/>
      <c r="O41" s="153" t="s">
        <v>113</v>
      </c>
      <c r="P41" s="158"/>
      <c r="Q41" s="158"/>
      <c r="R41" s="153" t="s">
        <v>113</v>
      </c>
      <c r="S41" s="158"/>
      <c r="T41" s="158"/>
      <c r="U41" s="153" t="s">
        <v>113</v>
      </c>
      <c r="V41" s="158"/>
      <c r="W41" s="159"/>
      <c r="X41" s="153" t="s">
        <v>113</v>
      </c>
      <c r="Y41" s="159"/>
      <c r="Z41" s="159"/>
      <c r="AA41" s="153" t="s">
        <v>113</v>
      </c>
      <c r="AB41" s="159"/>
      <c r="AC41" s="159"/>
      <c r="AD41" s="153" t="s">
        <v>113</v>
      </c>
      <c r="AE41" s="159"/>
      <c r="AF41" s="159"/>
      <c r="AG41" s="153" t="s">
        <v>113</v>
      </c>
      <c r="AH41" s="159"/>
      <c r="AI41" s="164"/>
      <c r="AJ41" s="153" t="s">
        <v>113</v>
      </c>
      <c r="AK41" s="164"/>
      <c r="AL41" s="165"/>
      <c r="AM41" s="153" t="s">
        <v>113</v>
      </c>
      <c r="AN41" s="165"/>
    </row>
    <row r="42" spans="2:40" ht="10.5" customHeight="1" x14ac:dyDescent="0.25">
      <c r="B42" s="155"/>
      <c r="C42" s="163"/>
      <c r="D42" s="163"/>
      <c r="E42" s="155"/>
      <c r="F42" s="155"/>
      <c r="G42" s="155"/>
      <c r="H42" s="155"/>
      <c r="I42" s="155"/>
      <c r="J42" s="155"/>
      <c r="K42" s="158"/>
      <c r="L42" s="158"/>
      <c r="M42" s="158"/>
      <c r="N42" s="158"/>
      <c r="O42" s="158"/>
      <c r="P42" s="158"/>
      <c r="Q42" s="158"/>
      <c r="R42" s="158"/>
      <c r="S42" s="158"/>
      <c r="T42" s="158"/>
      <c r="U42" s="158"/>
      <c r="V42" s="158"/>
      <c r="W42" s="159"/>
      <c r="X42" s="159"/>
      <c r="Y42" s="159"/>
      <c r="Z42" s="159"/>
      <c r="AA42" s="159"/>
      <c r="AB42" s="159"/>
      <c r="AC42" s="159"/>
      <c r="AD42" s="159"/>
      <c r="AE42" s="159"/>
      <c r="AF42" s="159"/>
      <c r="AG42" s="159"/>
      <c r="AH42" s="159"/>
      <c r="AI42" s="164"/>
      <c r="AJ42" s="164"/>
      <c r="AK42" s="164"/>
      <c r="AL42" s="165"/>
      <c r="AM42" s="165"/>
      <c r="AN42" s="166"/>
    </row>
    <row r="43" spans="2:40" ht="26.25" customHeight="1" x14ac:dyDescent="0.25">
      <c r="B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row>
    <row r="44" spans="2:40" ht="26.25" customHeight="1" x14ac:dyDescent="0.25">
      <c r="B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row>
    <row r="45" spans="2:40" ht="26.25" customHeight="1" x14ac:dyDescent="0.25">
      <c r="B45" s="152"/>
      <c r="E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row>
    <row r="46" spans="2:40" ht="26.25" customHeight="1" x14ac:dyDescent="0.25">
      <c r="B46" s="152"/>
      <c r="E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row>
    <row r="47" spans="2:40" ht="26.25" customHeight="1" x14ac:dyDescent="0.25">
      <c r="B47" s="152"/>
      <c r="E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row>
    <row r="48" spans="2:40" ht="26.25" customHeight="1" x14ac:dyDescent="0.25">
      <c r="B48" s="152"/>
      <c r="E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row>
    <row r="49" spans="2:40" ht="26.25" customHeight="1" x14ac:dyDescent="0.25">
      <c r="B49" s="152"/>
      <c r="E49" s="152"/>
      <c r="G49" s="152"/>
      <c r="H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row>
    <row r="50" spans="2:40" ht="26.25" customHeight="1" x14ac:dyDescent="0.25">
      <c r="B50" s="152"/>
      <c r="E50" s="152"/>
      <c r="G50" s="152"/>
      <c r="H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row>
    <row r="51" spans="2:40" ht="26.25" customHeight="1" x14ac:dyDescent="0.25">
      <c r="B51" s="152"/>
      <c r="E51" s="152"/>
      <c r="G51" s="152"/>
      <c r="H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row>
    <row r="52" spans="2:40" ht="26.25" customHeight="1" x14ac:dyDescent="0.25">
      <c r="AH52" s="152"/>
      <c r="AI52" s="152"/>
      <c r="AJ52" s="152"/>
      <c r="AK52" s="152"/>
      <c r="AL52" s="152"/>
      <c r="AM52" s="152"/>
      <c r="AN52" s="152"/>
    </row>
    <row r="53" spans="2:40" ht="26.25" customHeight="1" x14ac:dyDescent="0.25">
      <c r="AH53" s="152"/>
      <c r="AI53" s="152"/>
      <c r="AJ53" s="152"/>
      <c r="AK53" s="152"/>
      <c r="AL53" s="152"/>
      <c r="AM53" s="152"/>
      <c r="AN53" s="152"/>
    </row>
    <row r="54" spans="2:40" ht="26.25" customHeight="1" x14ac:dyDescent="0.25">
      <c r="AH54" s="152"/>
      <c r="AI54" s="152"/>
      <c r="AJ54" s="152"/>
      <c r="AK54" s="152"/>
      <c r="AL54" s="152"/>
      <c r="AM54" s="152"/>
      <c r="AN54" s="152"/>
    </row>
    <row r="55" spans="2:40" ht="26.25" customHeight="1" x14ac:dyDescent="0.25">
      <c r="AH55" s="152"/>
      <c r="AI55" s="152"/>
      <c r="AJ55" s="152"/>
      <c r="AK55" s="152"/>
      <c r="AL55" s="152"/>
      <c r="AM55" s="152"/>
      <c r="AN55" s="152"/>
    </row>
    <row r="56" spans="2:40" ht="26.25" customHeight="1" x14ac:dyDescent="0.25">
      <c r="AH56" s="152"/>
      <c r="AI56" s="152"/>
      <c r="AJ56" s="152"/>
      <c r="AK56" s="152"/>
      <c r="AL56" s="152"/>
      <c r="AM56" s="152"/>
      <c r="AN56" s="152"/>
    </row>
    <row r="57" spans="2:40" ht="26.25" customHeight="1" x14ac:dyDescent="0.25">
      <c r="AH57" s="152"/>
      <c r="AI57" s="152"/>
      <c r="AJ57" s="152"/>
      <c r="AK57" s="152"/>
      <c r="AL57" s="152"/>
      <c r="AM57" s="152"/>
      <c r="AN57" s="152"/>
    </row>
    <row r="58" spans="2:40" ht="26.25" customHeight="1" x14ac:dyDescent="0.25">
      <c r="AH58" s="152"/>
      <c r="AI58" s="152"/>
      <c r="AJ58" s="152"/>
      <c r="AK58" s="152"/>
      <c r="AL58" s="152"/>
      <c r="AM58" s="152"/>
      <c r="AN58" s="152"/>
    </row>
    <row r="59" spans="2:40" ht="26.25" customHeight="1" x14ac:dyDescent="0.25">
      <c r="AH59" s="152"/>
      <c r="AI59" s="152"/>
      <c r="AJ59" s="152"/>
      <c r="AK59" s="152"/>
      <c r="AL59" s="152"/>
      <c r="AM59" s="152"/>
      <c r="AN59" s="152"/>
    </row>
    <row r="60" spans="2:40" ht="26.25" customHeight="1" x14ac:dyDescent="0.25">
      <c r="AH60" s="152"/>
      <c r="AI60" s="152"/>
      <c r="AJ60" s="152"/>
      <c r="AK60" s="152"/>
      <c r="AL60" s="152"/>
      <c r="AM60" s="152"/>
      <c r="AN60" s="152"/>
    </row>
    <row r="61" spans="2:40" ht="22.5" customHeight="1" x14ac:dyDescent="0.25">
      <c r="AH61" s="152"/>
      <c r="AI61" s="152"/>
      <c r="AJ61" s="152"/>
      <c r="AK61" s="152"/>
      <c r="AL61" s="152"/>
      <c r="AM61" s="152"/>
      <c r="AN61" s="152"/>
    </row>
    <row r="62" spans="2:40" ht="22.5" customHeight="1" x14ac:dyDescent="0.25">
      <c r="AH62" s="152"/>
      <c r="AI62" s="152"/>
      <c r="AJ62" s="152"/>
      <c r="AK62" s="152"/>
      <c r="AL62" s="152"/>
      <c r="AM62" s="152"/>
      <c r="AN62" s="152"/>
    </row>
    <row r="63" spans="2:40" ht="22.5" customHeight="1" x14ac:dyDescent="0.25">
      <c r="AH63" s="152"/>
      <c r="AI63" s="152"/>
      <c r="AJ63" s="152"/>
      <c r="AK63" s="152"/>
      <c r="AL63" s="152"/>
      <c r="AM63" s="152"/>
      <c r="AN63" s="152"/>
    </row>
    <row r="64" spans="2:40" ht="22.5" customHeight="1" x14ac:dyDescent="0.25">
      <c r="AH64" s="152"/>
      <c r="AI64" s="152"/>
      <c r="AJ64" s="152"/>
      <c r="AK64" s="152"/>
      <c r="AL64" s="152"/>
      <c r="AM64" s="152"/>
      <c r="AN64" s="152"/>
    </row>
    <row r="65" spans="34:40" ht="22.5" customHeight="1" x14ac:dyDescent="0.25">
      <c r="AH65" s="152"/>
      <c r="AI65" s="152"/>
      <c r="AJ65" s="152"/>
      <c r="AK65" s="152"/>
      <c r="AL65" s="152"/>
      <c r="AM65" s="152"/>
      <c r="AN65" s="152"/>
    </row>
    <row r="66" spans="34:40" ht="22.5" customHeight="1" x14ac:dyDescent="0.25">
      <c r="AH66" s="152"/>
      <c r="AI66" s="152"/>
      <c r="AJ66" s="152"/>
      <c r="AK66" s="152"/>
      <c r="AL66" s="152"/>
      <c r="AM66" s="152"/>
      <c r="AN66" s="152"/>
    </row>
    <row r="67" spans="34:40" ht="22.5" customHeight="1" x14ac:dyDescent="0.25">
      <c r="AH67" s="152"/>
      <c r="AI67" s="152"/>
      <c r="AJ67" s="152"/>
      <c r="AK67" s="152"/>
      <c r="AL67" s="152"/>
      <c r="AM67" s="152"/>
      <c r="AN67" s="152"/>
    </row>
    <row r="68" spans="34:40" ht="22.5" customHeight="1" x14ac:dyDescent="0.25">
      <c r="AH68" s="152"/>
      <c r="AI68" s="152"/>
      <c r="AJ68" s="152"/>
      <c r="AK68" s="152"/>
      <c r="AL68" s="152"/>
      <c r="AM68" s="152"/>
      <c r="AN68" s="152"/>
    </row>
    <row r="69" spans="34:40" ht="22.5" customHeight="1" x14ac:dyDescent="0.25">
      <c r="AH69" s="152"/>
      <c r="AI69" s="152"/>
      <c r="AJ69" s="152"/>
      <c r="AK69" s="152"/>
      <c r="AL69" s="152"/>
      <c r="AM69" s="152"/>
      <c r="AN69" s="152"/>
    </row>
    <row r="70" spans="34:40" ht="22.5" customHeight="1" x14ac:dyDescent="0.25">
      <c r="AH70" s="152"/>
      <c r="AI70" s="152"/>
      <c r="AJ70" s="152"/>
      <c r="AK70" s="152"/>
      <c r="AL70" s="152"/>
      <c r="AM70" s="152"/>
      <c r="AN70" s="152"/>
    </row>
    <row r="71" spans="34:40" ht="22.5" customHeight="1" x14ac:dyDescent="0.25">
      <c r="AH71" s="152"/>
      <c r="AI71" s="152"/>
      <c r="AJ71" s="152"/>
      <c r="AK71" s="152"/>
      <c r="AL71" s="152"/>
      <c r="AM71" s="152"/>
      <c r="AN71" s="152"/>
    </row>
    <row r="72" spans="34:40" ht="22.5" customHeight="1" x14ac:dyDescent="0.25">
      <c r="AH72" s="152"/>
      <c r="AI72" s="152"/>
      <c r="AJ72" s="152"/>
      <c r="AK72" s="152"/>
      <c r="AL72" s="152"/>
      <c r="AM72" s="152"/>
      <c r="AN72" s="152"/>
    </row>
    <row r="73" spans="34:40" ht="22.5" customHeight="1" x14ac:dyDescent="0.25">
      <c r="AH73" s="152"/>
      <c r="AI73" s="152"/>
      <c r="AJ73" s="152"/>
      <c r="AK73" s="152"/>
      <c r="AL73" s="152"/>
      <c r="AM73" s="152"/>
      <c r="AN73" s="152"/>
    </row>
    <row r="74" spans="34:40" ht="18.75" customHeight="1" x14ac:dyDescent="0.25">
      <c r="AH74" s="152"/>
      <c r="AI74" s="152"/>
      <c r="AJ74" s="152"/>
      <c r="AK74" s="152"/>
      <c r="AL74" s="152"/>
      <c r="AM74" s="152"/>
      <c r="AN74" s="152"/>
    </row>
    <row r="75" spans="34:40" ht="18.75" customHeight="1" x14ac:dyDescent="0.25">
      <c r="AH75" s="152"/>
      <c r="AI75" s="152"/>
      <c r="AJ75" s="152"/>
      <c r="AK75" s="152"/>
      <c r="AL75" s="152"/>
      <c r="AM75" s="152"/>
      <c r="AN75" s="152"/>
    </row>
    <row r="76" spans="34:40" ht="18.75" customHeight="1" x14ac:dyDescent="0.25">
      <c r="AH76" s="152"/>
      <c r="AI76" s="152"/>
      <c r="AJ76" s="152"/>
      <c r="AK76" s="152"/>
      <c r="AL76" s="152"/>
      <c r="AM76" s="152"/>
      <c r="AN76" s="152"/>
    </row>
    <row r="77" spans="34:40" ht="18.75" customHeight="1" x14ac:dyDescent="0.25">
      <c r="AH77" s="152"/>
      <c r="AI77" s="152"/>
      <c r="AJ77" s="152"/>
      <c r="AK77" s="152"/>
      <c r="AL77" s="152"/>
      <c r="AM77" s="152"/>
      <c r="AN77" s="152"/>
    </row>
    <row r="78" spans="34:40" ht="18.75" customHeight="1" x14ac:dyDescent="0.25">
      <c r="AH78" s="152"/>
      <c r="AI78" s="152"/>
      <c r="AJ78" s="152"/>
      <c r="AK78" s="152"/>
      <c r="AL78" s="152"/>
      <c r="AM78" s="152"/>
      <c r="AN78" s="152"/>
    </row>
    <row r="79" spans="34:40" ht="18.75" customHeight="1" x14ac:dyDescent="0.25">
      <c r="AH79" s="152"/>
      <c r="AI79" s="152"/>
      <c r="AJ79" s="152"/>
      <c r="AK79" s="152"/>
      <c r="AL79" s="152"/>
      <c r="AM79" s="152"/>
      <c r="AN79" s="152"/>
    </row>
    <row r="80" spans="34:40" ht="18.75" customHeight="1" x14ac:dyDescent="0.25">
      <c r="AH80" s="152"/>
      <c r="AI80" s="152"/>
      <c r="AJ80" s="152"/>
      <c r="AK80" s="152"/>
      <c r="AL80" s="152"/>
      <c r="AM80" s="152"/>
      <c r="AN80" s="152"/>
    </row>
    <row r="81" spans="34:40" ht="18.75" customHeight="1" x14ac:dyDescent="0.25">
      <c r="AH81" s="152"/>
      <c r="AI81" s="152"/>
      <c r="AJ81" s="152"/>
      <c r="AK81" s="152"/>
      <c r="AL81" s="152"/>
      <c r="AM81" s="152"/>
      <c r="AN81" s="152"/>
    </row>
    <row r="82" spans="34:40" ht="18.75" customHeight="1" x14ac:dyDescent="0.25">
      <c r="AH82" s="152"/>
      <c r="AI82" s="152"/>
      <c r="AJ82" s="152"/>
      <c r="AK82" s="152"/>
      <c r="AL82" s="152"/>
      <c r="AM82" s="152"/>
      <c r="AN82" s="152"/>
    </row>
    <row r="83" spans="34:40" ht="18.75" customHeight="1" x14ac:dyDescent="0.25">
      <c r="AH83" s="152"/>
      <c r="AI83" s="152"/>
      <c r="AJ83" s="152"/>
      <c r="AK83" s="152"/>
      <c r="AL83" s="152"/>
      <c r="AM83" s="152"/>
      <c r="AN83" s="152"/>
    </row>
    <row r="84" spans="34:40" ht="18.75" customHeight="1" x14ac:dyDescent="0.25">
      <c r="AH84" s="152"/>
      <c r="AI84" s="152"/>
      <c r="AJ84" s="152"/>
      <c r="AK84" s="152"/>
      <c r="AL84" s="152"/>
      <c r="AM84" s="152"/>
      <c r="AN84" s="152"/>
    </row>
    <row r="85" spans="34:40" ht="18.75" customHeight="1" x14ac:dyDescent="0.25">
      <c r="AH85" s="152"/>
      <c r="AI85" s="152"/>
      <c r="AJ85" s="152"/>
      <c r="AK85" s="152"/>
      <c r="AL85" s="152"/>
      <c r="AM85" s="152"/>
      <c r="AN85" s="152"/>
    </row>
    <row r="86" spans="34:40" ht="18.75" customHeight="1" x14ac:dyDescent="0.25">
      <c r="AH86" s="152"/>
      <c r="AI86" s="152"/>
      <c r="AJ86" s="152"/>
      <c r="AK86" s="152"/>
      <c r="AL86" s="152"/>
      <c r="AM86" s="152"/>
      <c r="AN86" s="152"/>
    </row>
    <row r="87" spans="34:40" ht="18.75" customHeight="1" x14ac:dyDescent="0.25">
      <c r="AH87" s="152"/>
      <c r="AI87" s="152"/>
      <c r="AJ87" s="152"/>
      <c r="AK87" s="152"/>
      <c r="AL87" s="152"/>
      <c r="AM87" s="152"/>
      <c r="AN87" s="152"/>
    </row>
    <row r="88" spans="34:40" ht="18.75" customHeight="1" x14ac:dyDescent="0.25">
      <c r="AH88" s="152"/>
      <c r="AI88" s="152"/>
      <c r="AJ88" s="152"/>
      <c r="AK88" s="152"/>
      <c r="AL88" s="152"/>
      <c r="AM88" s="152"/>
      <c r="AN88" s="152"/>
    </row>
    <row r="89" spans="34:40" ht="18.75" customHeight="1" x14ac:dyDescent="0.25">
      <c r="AH89" s="152"/>
      <c r="AI89" s="152"/>
      <c r="AJ89" s="152"/>
      <c r="AK89" s="152"/>
      <c r="AL89" s="152"/>
      <c r="AM89" s="152"/>
      <c r="AN89" s="152"/>
    </row>
    <row r="90" spans="34:40" ht="18.75" customHeight="1" x14ac:dyDescent="0.25">
      <c r="AH90" s="152"/>
      <c r="AI90" s="152"/>
      <c r="AJ90" s="152"/>
      <c r="AK90" s="152"/>
      <c r="AL90" s="152"/>
      <c r="AM90" s="152"/>
      <c r="AN90" s="152"/>
    </row>
    <row r="91" spans="34:40" ht="18.75" customHeight="1" x14ac:dyDescent="0.25">
      <c r="AH91" s="152"/>
      <c r="AI91" s="152"/>
      <c r="AJ91" s="152"/>
      <c r="AK91" s="152"/>
      <c r="AL91" s="152"/>
      <c r="AM91" s="152"/>
      <c r="AN91" s="152"/>
    </row>
    <row r="92" spans="34:40" ht="18.75" customHeight="1" x14ac:dyDescent="0.25">
      <c r="AH92" s="152"/>
      <c r="AI92" s="152"/>
      <c r="AJ92" s="152"/>
      <c r="AK92" s="152"/>
      <c r="AL92" s="152"/>
      <c r="AM92" s="152"/>
      <c r="AN92" s="152"/>
    </row>
    <row r="93" spans="34:40" ht="18.75" customHeight="1" x14ac:dyDescent="0.25">
      <c r="AH93" s="152"/>
      <c r="AI93" s="152"/>
      <c r="AJ93" s="152"/>
      <c r="AK93" s="152"/>
      <c r="AL93" s="152"/>
      <c r="AM93" s="152"/>
      <c r="AN93" s="152"/>
    </row>
    <row r="94" spans="34:40" ht="18.75" customHeight="1" x14ac:dyDescent="0.25">
      <c r="AH94" s="152"/>
      <c r="AI94" s="152"/>
      <c r="AJ94" s="152"/>
      <c r="AK94" s="152"/>
      <c r="AL94" s="152"/>
      <c r="AM94" s="152"/>
      <c r="AN94" s="152"/>
    </row>
    <row r="95" spans="34:40" ht="18.75" customHeight="1" x14ac:dyDescent="0.25">
      <c r="AH95" s="152"/>
      <c r="AI95" s="152"/>
      <c r="AJ95" s="152"/>
      <c r="AK95" s="152"/>
      <c r="AL95" s="152"/>
      <c r="AM95" s="152"/>
      <c r="AN95" s="152"/>
    </row>
    <row r="96" spans="34:40" ht="18.75" customHeight="1" x14ac:dyDescent="0.25">
      <c r="AH96" s="152"/>
      <c r="AI96" s="152"/>
      <c r="AJ96" s="152"/>
      <c r="AK96" s="152"/>
      <c r="AL96" s="152"/>
      <c r="AM96" s="152"/>
      <c r="AN96" s="152"/>
    </row>
    <row r="97" spans="34:40" ht="18.75" customHeight="1" x14ac:dyDescent="0.25">
      <c r="AH97" s="152"/>
      <c r="AI97" s="152"/>
      <c r="AJ97" s="152"/>
      <c r="AK97" s="152"/>
      <c r="AL97" s="152"/>
      <c r="AM97" s="152"/>
      <c r="AN97" s="152"/>
    </row>
    <row r="98" spans="34:40" ht="18.75" customHeight="1" x14ac:dyDescent="0.25">
      <c r="AH98" s="152"/>
      <c r="AI98" s="152"/>
      <c r="AJ98" s="152"/>
      <c r="AK98" s="152"/>
      <c r="AL98" s="152"/>
      <c r="AM98" s="152"/>
      <c r="AN98" s="152"/>
    </row>
    <row r="99" spans="34:40" ht="18.75" customHeight="1" x14ac:dyDescent="0.25">
      <c r="AH99" s="152"/>
      <c r="AI99" s="152"/>
      <c r="AJ99" s="152"/>
      <c r="AK99" s="152"/>
      <c r="AL99" s="152"/>
      <c r="AM99" s="152"/>
      <c r="AN99" s="152"/>
    </row>
    <row r="100" spans="34:40" ht="18.75" customHeight="1" x14ac:dyDescent="0.25">
      <c r="AH100" s="152"/>
      <c r="AI100" s="152"/>
      <c r="AJ100" s="152"/>
      <c r="AK100" s="152"/>
      <c r="AL100" s="152"/>
      <c r="AM100" s="152"/>
      <c r="AN100" s="152"/>
    </row>
    <row r="101" spans="34:40" ht="18.75" customHeight="1" x14ac:dyDescent="0.25">
      <c r="AH101" s="152"/>
      <c r="AI101" s="152"/>
      <c r="AJ101" s="152"/>
      <c r="AK101" s="152"/>
      <c r="AL101" s="152"/>
      <c r="AM101" s="152"/>
      <c r="AN101" s="152"/>
    </row>
    <row r="102" spans="34:40" ht="18.75" customHeight="1" x14ac:dyDescent="0.25">
      <c r="AH102" s="152"/>
      <c r="AI102" s="152"/>
      <c r="AJ102" s="152"/>
      <c r="AK102" s="152"/>
      <c r="AL102" s="152"/>
      <c r="AM102" s="152"/>
      <c r="AN102" s="152"/>
    </row>
    <row r="103" spans="34:40" ht="18.75" customHeight="1" x14ac:dyDescent="0.25">
      <c r="AH103" s="152"/>
      <c r="AI103" s="152"/>
      <c r="AJ103" s="152"/>
      <c r="AK103" s="152"/>
      <c r="AL103" s="152"/>
      <c r="AM103" s="152"/>
      <c r="AN103" s="152"/>
    </row>
    <row r="104" spans="34:40" ht="18.75" customHeight="1" x14ac:dyDescent="0.25">
      <c r="AH104" s="152"/>
      <c r="AI104" s="152"/>
      <c r="AJ104" s="152"/>
      <c r="AK104" s="152"/>
      <c r="AL104" s="152"/>
      <c r="AM104" s="152"/>
      <c r="AN104" s="152"/>
    </row>
    <row r="105" spans="34:40" ht="18.75" customHeight="1" x14ac:dyDescent="0.25">
      <c r="AH105" s="152"/>
      <c r="AI105" s="152"/>
      <c r="AJ105" s="152"/>
      <c r="AK105" s="152"/>
      <c r="AL105" s="152"/>
      <c r="AM105" s="152"/>
      <c r="AN105" s="152"/>
    </row>
    <row r="106" spans="34:40" ht="18.75" customHeight="1" x14ac:dyDescent="0.25">
      <c r="AH106" s="152"/>
      <c r="AI106" s="152"/>
      <c r="AJ106" s="152"/>
      <c r="AK106" s="152"/>
      <c r="AL106" s="152"/>
      <c r="AM106" s="152"/>
      <c r="AN106" s="152"/>
    </row>
    <row r="107" spans="34:40" ht="18.75" customHeight="1" x14ac:dyDescent="0.25">
      <c r="AH107" s="152"/>
      <c r="AI107" s="152"/>
      <c r="AJ107" s="152"/>
      <c r="AK107" s="152"/>
      <c r="AL107" s="152"/>
      <c r="AM107" s="152"/>
      <c r="AN107" s="152"/>
    </row>
    <row r="108" spans="34:40" ht="18.75" customHeight="1" x14ac:dyDescent="0.25">
      <c r="AH108" s="152"/>
      <c r="AI108" s="152"/>
      <c r="AJ108" s="152"/>
      <c r="AK108" s="152"/>
      <c r="AL108" s="152"/>
      <c r="AM108" s="152"/>
      <c r="AN108" s="152"/>
    </row>
    <row r="109" spans="34:40" ht="18.75" customHeight="1" x14ac:dyDescent="0.25">
      <c r="AH109" s="152"/>
      <c r="AI109" s="152"/>
      <c r="AJ109" s="152"/>
      <c r="AK109" s="152"/>
      <c r="AL109" s="152"/>
      <c r="AM109" s="152"/>
      <c r="AN109" s="152"/>
    </row>
    <row r="110" spans="34:40" ht="18.75" customHeight="1" x14ac:dyDescent="0.25">
      <c r="AH110" s="152"/>
      <c r="AI110" s="152"/>
      <c r="AJ110" s="152"/>
      <c r="AK110" s="152"/>
      <c r="AL110" s="152"/>
      <c r="AM110" s="152"/>
      <c r="AN110" s="152"/>
    </row>
    <row r="111" spans="34:40" ht="18.75" customHeight="1" x14ac:dyDescent="0.25">
      <c r="AH111" s="152"/>
      <c r="AI111" s="152"/>
      <c r="AJ111" s="152"/>
      <c r="AK111" s="152"/>
      <c r="AL111" s="152"/>
      <c r="AM111" s="152"/>
      <c r="AN111" s="152"/>
    </row>
    <row r="112" spans="34:40" ht="18.75" customHeight="1" x14ac:dyDescent="0.25">
      <c r="AH112" s="152"/>
      <c r="AI112" s="152"/>
      <c r="AJ112" s="152"/>
      <c r="AK112" s="152"/>
      <c r="AL112" s="152"/>
      <c r="AM112" s="152"/>
      <c r="AN112" s="152"/>
    </row>
    <row r="113" spans="34:40" ht="18.75" customHeight="1" x14ac:dyDescent="0.25">
      <c r="AH113" s="152"/>
      <c r="AI113" s="152"/>
      <c r="AJ113" s="152"/>
      <c r="AK113" s="152"/>
      <c r="AL113" s="152"/>
      <c r="AM113" s="152"/>
      <c r="AN113" s="152"/>
    </row>
    <row r="114" spans="34:40" ht="18.75" customHeight="1" x14ac:dyDescent="0.25">
      <c r="AH114" s="152"/>
      <c r="AI114" s="152"/>
      <c r="AJ114" s="152"/>
      <c r="AK114" s="152"/>
      <c r="AL114" s="152"/>
      <c r="AM114" s="152"/>
      <c r="AN114" s="152"/>
    </row>
    <row r="115" spans="34:40" ht="18.75" customHeight="1" x14ac:dyDescent="0.25">
      <c r="AH115" s="152"/>
      <c r="AI115" s="152"/>
      <c r="AJ115" s="152"/>
      <c r="AK115" s="152"/>
      <c r="AL115" s="152"/>
      <c r="AM115" s="152"/>
      <c r="AN115" s="152"/>
    </row>
    <row r="116" spans="34:40" ht="18.75" customHeight="1" x14ac:dyDescent="0.25">
      <c r="AH116" s="152"/>
      <c r="AI116" s="152"/>
      <c r="AJ116" s="152"/>
      <c r="AK116" s="152"/>
      <c r="AL116" s="152"/>
      <c r="AM116" s="152"/>
      <c r="AN116" s="152"/>
    </row>
    <row r="117" spans="34:40" ht="18.75" customHeight="1" x14ac:dyDescent="0.25">
      <c r="AH117" s="152"/>
      <c r="AI117" s="152"/>
      <c r="AJ117" s="152"/>
      <c r="AK117" s="152"/>
      <c r="AL117" s="152"/>
      <c r="AM117" s="152"/>
      <c r="AN117" s="152"/>
    </row>
    <row r="118" spans="34:40" ht="18.75" customHeight="1" x14ac:dyDescent="0.25">
      <c r="AH118" s="152"/>
      <c r="AI118" s="152"/>
      <c r="AK118" s="152"/>
      <c r="AL118" s="152"/>
      <c r="AM118" s="152"/>
      <c r="AN118" s="152"/>
    </row>
    <row r="119" spans="34:40" ht="18.75" customHeight="1" x14ac:dyDescent="0.25">
      <c r="AH119" s="152"/>
      <c r="AI119" s="152"/>
      <c r="AK119" s="152"/>
      <c r="AL119" s="152"/>
      <c r="AM119" s="152"/>
      <c r="AN119" s="152"/>
    </row>
    <row r="120" spans="34:40" ht="18.75" customHeight="1" x14ac:dyDescent="0.25">
      <c r="AH120" s="152"/>
      <c r="AI120" s="152"/>
      <c r="AK120" s="152"/>
      <c r="AL120" s="152"/>
      <c r="AM120" s="152"/>
      <c r="AN120" s="152"/>
    </row>
    <row r="121" spans="34:40" ht="18.75" customHeight="1" x14ac:dyDescent="0.25">
      <c r="AH121" s="152"/>
      <c r="AI121" s="152"/>
      <c r="AK121" s="152"/>
      <c r="AL121" s="152"/>
      <c r="AM121" s="152"/>
      <c r="AN121" s="152"/>
    </row>
    <row r="122" spans="34:40" ht="18.75" customHeight="1" x14ac:dyDescent="0.25">
      <c r="AH122" s="152"/>
      <c r="AI122" s="152"/>
      <c r="AK122" s="152"/>
      <c r="AL122" s="152"/>
      <c r="AM122" s="152"/>
      <c r="AN122" s="152"/>
    </row>
    <row r="123" spans="34:40" ht="18.75" customHeight="1" x14ac:dyDescent="0.25">
      <c r="AH123" s="152"/>
      <c r="AI123" s="152"/>
      <c r="AK123" s="152"/>
      <c r="AL123" s="152"/>
      <c r="AM123" s="152"/>
      <c r="AN123" s="152"/>
    </row>
    <row r="124" spans="34:40" ht="18.75" customHeight="1" x14ac:dyDescent="0.25">
      <c r="AH124" s="152"/>
      <c r="AI124" s="152"/>
      <c r="AK124" s="152"/>
      <c r="AL124" s="152"/>
      <c r="AM124" s="152"/>
      <c r="AN124" s="152"/>
    </row>
    <row r="125" spans="34:40" ht="18.75" customHeight="1" x14ac:dyDescent="0.25">
      <c r="AH125" s="152"/>
      <c r="AI125" s="152"/>
      <c r="AK125" s="152"/>
      <c r="AL125" s="152"/>
      <c r="AN125" s="152"/>
    </row>
    <row r="126" spans="34:40" ht="18.75" customHeight="1" x14ac:dyDescent="0.25">
      <c r="AH126" s="152"/>
      <c r="AI126" s="152"/>
      <c r="AK126" s="152"/>
      <c r="AL126" s="152"/>
      <c r="AN126" s="152"/>
    </row>
    <row r="127" spans="34:40" ht="18.75" customHeight="1" x14ac:dyDescent="0.25">
      <c r="AH127" s="152"/>
      <c r="AI127" s="152"/>
      <c r="AK127" s="152"/>
      <c r="AL127" s="152"/>
      <c r="AN127" s="152"/>
    </row>
    <row r="128" spans="34:40" ht="18.75" customHeight="1" x14ac:dyDescent="0.25">
      <c r="AH128" s="152"/>
      <c r="AI128" s="152"/>
      <c r="AK128" s="152"/>
      <c r="AL128" s="152"/>
      <c r="AN128" s="152"/>
    </row>
    <row r="129" spans="34:40" ht="18.75" customHeight="1" x14ac:dyDescent="0.25">
      <c r="AH129" s="152"/>
      <c r="AI129" s="152"/>
      <c r="AK129" s="152"/>
      <c r="AL129" s="152"/>
      <c r="AN129" s="152"/>
    </row>
    <row r="130" spans="34:40" ht="18.75" customHeight="1" x14ac:dyDescent="0.25">
      <c r="AH130" s="152"/>
      <c r="AI130" s="152"/>
      <c r="AK130" s="152"/>
      <c r="AL130" s="152"/>
      <c r="AN130" s="152"/>
    </row>
    <row r="131" spans="34:40" ht="18.75" customHeight="1" x14ac:dyDescent="0.25">
      <c r="AH131" s="152"/>
      <c r="AI131" s="152"/>
      <c r="AK131" s="152"/>
      <c r="AL131" s="152"/>
      <c r="AN131" s="152"/>
    </row>
    <row r="132" spans="34:40" ht="18.75" customHeight="1" x14ac:dyDescent="0.25">
      <c r="AH132" s="152"/>
      <c r="AI132" s="152"/>
      <c r="AK132" s="152"/>
      <c r="AL132" s="152"/>
      <c r="AN132" s="152"/>
    </row>
    <row r="133" spans="34:40" ht="18.75" customHeight="1" x14ac:dyDescent="0.25">
      <c r="AH133" s="152"/>
      <c r="AI133" s="152"/>
      <c r="AK133" s="152"/>
      <c r="AL133" s="152"/>
      <c r="AN133" s="152"/>
    </row>
    <row r="134" spans="34:40" ht="18.75" customHeight="1" x14ac:dyDescent="0.25">
      <c r="AH134" s="152"/>
      <c r="AI134" s="152"/>
      <c r="AK134" s="152"/>
      <c r="AL134" s="152"/>
      <c r="AN134" s="152"/>
    </row>
    <row r="135" spans="34:40" ht="18.75" customHeight="1" x14ac:dyDescent="0.25">
      <c r="AH135" s="152"/>
      <c r="AI135" s="152"/>
      <c r="AK135" s="152"/>
      <c r="AL135" s="152"/>
      <c r="AN135" s="152"/>
    </row>
    <row r="136" spans="34:40" ht="18.75" customHeight="1" x14ac:dyDescent="0.25">
      <c r="AH136" s="152"/>
      <c r="AI136" s="152"/>
      <c r="AK136" s="152"/>
      <c r="AL136" s="152"/>
      <c r="AN136" s="152"/>
    </row>
    <row r="137" spans="34:40" ht="18.75" customHeight="1" x14ac:dyDescent="0.25">
      <c r="AH137" s="152"/>
      <c r="AI137" s="152"/>
      <c r="AK137" s="152"/>
      <c r="AL137" s="152"/>
      <c r="AN137" s="152"/>
    </row>
    <row r="138" spans="34:40" ht="18.75" customHeight="1" x14ac:dyDescent="0.25">
      <c r="AH138" s="152"/>
      <c r="AI138" s="152"/>
      <c r="AK138" s="152"/>
      <c r="AL138" s="152"/>
      <c r="AN138" s="152"/>
    </row>
    <row r="139" spans="34:40" ht="18.75" customHeight="1" x14ac:dyDescent="0.25">
      <c r="AH139" s="152"/>
      <c r="AI139" s="152"/>
      <c r="AK139" s="152"/>
      <c r="AL139" s="152"/>
      <c r="AN139" s="152"/>
    </row>
    <row r="140" spans="34:40" ht="18.75" customHeight="1" x14ac:dyDescent="0.25">
      <c r="AH140" s="152"/>
      <c r="AI140" s="152"/>
      <c r="AK140" s="152"/>
      <c r="AL140" s="152"/>
      <c r="AN140" s="152"/>
    </row>
    <row r="141" spans="34:40" ht="18.75" customHeight="1" x14ac:dyDescent="0.25">
      <c r="AH141" s="152"/>
      <c r="AI141" s="152"/>
      <c r="AK141" s="152"/>
      <c r="AL141" s="152"/>
      <c r="AN141" s="152"/>
    </row>
    <row r="142" spans="34:40" ht="18.75" customHeight="1" x14ac:dyDescent="0.25">
      <c r="AH142" s="152"/>
      <c r="AI142" s="152"/>
      <c r="AK142" s="152"/>
      <c r="AL142" s="152"/>
      <c r="AN142" s="152"/>
    </row>
    <row r="143" spans="34:40" ht="18.75" customHeight="1" x14ac:dyDescent="0.25">
      <c r="AH143" s="152"/>
      <c r="AI143" s="152"/>
      <c r="AK143" s="152"/>
      <c r="AL143" s="152"/>
      <c r="AN143" s="152"/>
    </row>
    <row r="144" spans="34:40" ht="18.75" customHeight="1" x14ac:dyDescent="0.25">
      <c r="AH144" s="152"/>
      <c r="AI144" s="152"/>
      <c r="AK144" s="152"/>
      <c r="AL144" s="152"/>
      <c r="AN144" s="152"/>
    </row>
    <row r="145" spans="34:40" ht="18.75" customHeight="1" x14ac:dyDescent="0.25">
      <c r="AH145" s="152"/>
      <c r="AI145" s="152"/>
      <c r="AK145" s="152"/>
      <c r="AL145" s="152"/>
      <c r="AN145" s="152"/>
    </row>
    <row r="146" spans="34:40" ht="18.75" customHeight="1" x14ac:dyDescent="0.25">
      <c r="AH146" s="152"/>
      <c r="AI146" s="152"/>
      <c r="AK146" s="152"/>
      <c r="AL146" s="152"/>
      <c r="AN146" s="152"/>
    </row>
    <row r="147" spans="34:40" ht="18.75" customHeight="1" x14ac:dyDescent="0.25">
      <c r="AH147" s="152"/>
      <c r="AI147" s="152"/>
      <c r="AK147" s="152"/>
      <c r="AL147" s="152"/>
      <c r="AN147" s="152"/>
    </row>
    <row r="148" spans="34:40" ht="18.75" customHeight="1" x14ac:dyDescent="0.25">
      <c r="AH148" s="152"/>
      <c r="AI148" s="152"/>
      <c r="AK148" s="152"/>
      <c r="AL148" s="152"/>
      <c r="AN148" s="152"/>
    </row>
    <row r="149" spans="34:40" ht="18.75" customHeight="1" x14ac:dyDescent="0.25">
      <c r="AH149" s="152"/>
      <c r="AI149" s="152"/>
      <c r="AK149" s="152"/>
      <c r="AL149" s="152"/>
      <c r="AN149" s="152"/>
    </row>
    <row r="150" spans="34:40" ht="18.75" customHeight="1" x14ac:dyDescent="0.25">
      <c r="AH150" s="152"/>
      <c r="AI150" s="152"/>
      <c r="AK150" s="152"/>
      <c r="AL150" s="152"/>
      <c r="AN150" s="152"/>
    </row>
    <row r="151" spans="34:40" ht="18.75" customHeight="1" x14ac:dyDescent="0.25">
      <c r="AH151" s="152"/>
      <c r="AI151" s="152"/>
      <c r="AK151" s="152"/>
      <c r="AL151" s="152"/>
      <c r="AN151" s="152"/>
    </row>
    <row r="152" spans="34:40" ht="18.75" customHeight="1" x14ac:dyDescent="0.25">
      <c r="AH152" s="152"/>
      <c r="AI152" s="152"/>
      <c r="AK152" s="152"/>
      <c r="AL152" s="152"/>
      <c r="AN152" s="152"/>
    </row>
    <row r="153" spans="34:40" ht="18.75" customHeight="1" x14ac:dyDescent="0.25">
      <c r="AH153" s="152"/>
      <c r="AI153" s="152"/>
      <c r="AK153" s="152"/>
      <c r="AL153" s="152"/>
      <c r="AN153" s="152"/>
    </row>
    <row r="154" spans="34:40" ht="18.75" customHeight="1" x14ac:dyDescent="0.25">
      <c r="AH154" s="152"/>
      <c r="AI154" s="152"/>
      <c r="AK154" s="152"/>
      <c r="AL154" s="152"/>
      <c r="AN154" s="152"/>
    </row>
    <row r="155" spans="34:40" ht="18.75" customHeight="1" x14ac:dyDescent="0.25">
      <c r="AH155" s="152"/>
      <c r="AI155" s="152"/>
      <c r="AK155" s="152"/>
      <c r="AL155" s="152"/>
      <c r="AN155" s="152"/>
    </row>
    <row r="156" spans="34:40" ht="18.75" customHeight="1" x14ac:dyDescent="0.25">
      <c r="AH156" s="152"/>
      <c r="AI156" s="152"/>
      <c r="AK156" s="152"/>
      <c r="AL156" s="152"/>
      <c r="AN156" s="152"/>
    </row>
    <row r="157" spans="34:40" ht="18.75" customHeight="1" x14ac:dyDescent="0.25">
      <c r="AH157" s="152"/>
      <c r="AI157" s="152"/>
      <c r="AK157" s="152"/>
      <c r="AL157" s="152"/>
      <c r="AN157" s="152"/>
    </row>
    <row r="158" spans="34:40" ht="18.75" customHeight="1" x14ac:dyDescent="0.25">
      <c r="AH158" s="152"/>
      <c r="AI158" s="152"/>
      <c r="AK158" s="152"/>
      <c r="AL158" s="152"/>
      <c r="AN158" s="152"/>
    </row>
    <row r="159" spans="34:40" ht="18.75" customHeight="1" x14ac:dyDescent="0.25">
      <c r="AH159" s="152"/>
      <c r="AI159" s="152"/>
      <c r="AK159" s="152"/>
      <c r="AL159" s="152"/>
      <c r="AN159" s="152"/>
    </row>
    <row r="160" spans="34:40" ht="18.75" customHeight="1" x14ac:dyDescent="0.25">
      <c r="AH160" s="152"/>
      <c r="AI160" s="152"/>
      <c r="AK160" s="152"/>
      <c r="AL160" s="152"/>
      <c r="AN160" s="152"/>
    </row>
    <row r="161" spans="34:40" ht="18.75" customHeight="1" x14ac:dyDescent="0.25">
      <c r="AH161" s="152"/>
      <c r="AI161" s="152"/>
      <c r="AK161" s="152"/>
      <c r="AL161" s="152"/>
      <c r="AN161" s="152"/>
    </row>
    <row r="162" spans="34:40" ht="18.75" customHeight="1" x14ac:dyDescent="0.25">
      <c r="AH162" s="152"/>
      <c r="AI162" s="152"/>
      <c r="AK162" s="152"/>
      <c r="AL162" s="152"/>
      <c r="AN162" s="152"/>
    </row>
    <row r="163" spans="34:40" ht="18.75" customHeight="1" x14ac:dyDescent="0.25">
      <c r="AH163" s="152"/>
      <c r="AI163" s="152"/>
      <c r="AK163" s="152"/>
      <c r="AL163" s="152"/>
      <c r="AN163" s="152"/>
    </row>
    <row r="164" spans="34:40" ht="18.75" customHeight="1" x14ac:dyDescent="0.25"/>
    <row r="165" spans="34:40" ht="18.75" customHeight="1" x14ac:dyDescent="0.25"/>
    <row r="166" spans="34:40" ht="18.75" customHeight="1" x14ac:dyDescent="0.25"/>
    <row r="167" spans="34:40" ht="18.75" customHeight="1" x14ac:dyDescent="0.25"/>
    <row r="168" spans="34:40" ht="18.75" customHeight="1" x14ac:dyDescent="0.25"/>
    <row r="169" spans="34:40" ht="18.75" customHeight="1" x14ac:dyDescent="0.25"/>
    <row r="170" spans="34:40" ht="18.75" customHeight="1" x14ac:dyDescent="0.25"/>
    <row r="171" spans="34:40" ht="18.75" customHeight="1" x14ac:dyDescent="0.25"/>
    <row r="172" spans="34:40" ht="18.75" customHeight="1" x14ac:dyDescent="0.25"/>
    <row r="173" spans="34:40" ht="18.75" customHeight="1" x14ac:dyDescent="0.25"/>
    <row r="174" spans="34:40" ht="18.75" customHeight="1" x14ac:dyDescent="0.25"/>
    <row r="175" spans="34:40" ht="18.75" customHeight="1" x14ac:dyDescent="0.25"/>
    <row r="176" spans="34:40"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sheetData>
  <mergeCells count="4">
    <mergeCell ref="X32:AG32"/>
    <mergeCell ref="L32:U32"/>
    <mergeCell ref="C32:I32"/>
    <mergeCell ref="B2:AN2"/>
  </mergeCells>
  <phoneticPr fontId="1"/>
  <pageMargins left="0.7" right="0.7" top="0.75" bottom="0.75" header="0.3" footer="0.3"/>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災害廃棄物の発生量推計シート（当初-H26県指針）</vt:lpstr>
      <vt:lpstr>仮置場必要面積（当初）</vt:lpstr>
      <vt:lpstr>災害廃棄物の発生量推計シート（見直し-実績）</vt:lpstr>
      <vt:lpstr>処理フロー（実績）</vt:lpstr>
      <vt:lpstr>'災害廃棄物の発生量推計シート（見直し-実績）'!Print_Area</vt:lpstr>
      <vt:lpstr>'処理フロー（実績）'!Print_Area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2019-03-04T10:39:55Z</dcterms:modified>
</cp:coreProperties>
</file>